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V:\#1 FOLDER\PRICING DOCUMENTATION\CCD Price Book\2026\"/>
    </mc:Choice>
  </mc:AlternateContent>
  <bookViews>
    <workbookView xWindow="0" yWindow="0" windowWidth="15980" windowHeight="5430" tabRatio="953" firstSheet="6" activeTab="6"/>
  </bookViews>
  <sheets>
    <sheet name="SUP_LMT_ADA Master Price Li (2" sheetId="94" state="hidden" r:id="rId1"/>
    <sheet name="SUP_LMT_ADA Master Price List" sheetId="1" state="hidden" r:id="rId2"/>
    <sheet name="Regal Master Price List" sheetId="35" state="hidden" r:id="rId3"/>
    <sheet name="Pergola Master Price List" sheetId="78" state="hidden" r:id="rId4"/>
    <sheet name="JAM Master Price List" sheetId="75" state="hidden" r:id="rId5"/>
    <sheet name="Key-Link Master Price List" sheetId="84" state="hidden" r:id="rId6"/>
    <sheet name="Index" sheetId="31" r:id="rId7"/>
    <sheet name="Terms &amp; Conditions" sheetId="33" r:id="rId8"/>
    <sheet name="Freight" sheetId="34" r:id="rId9"/>
    <sheet name="JAM Advantage Picket" sheetId="76" r:id="rId10"/>
    <sheet name="JAM Advantage Horizontal Cable" sheetId="80" r:id="rId11"/>
    <sheet name="JAM VertiRod" sheetId="90" r:id="rId12"/>
    <sheet name="Posts &amp; Wraps" sheetId="82" r:id="rId13"/>
    <sheet name="Aluminum ADA" sheetId="11" r:id="rId14"/>
    <sheet name="External Cable Fittings" sheetId="83" r:id="rId15"/>
    <sheet name="Regal Picket" sheetId="36" r:id="rId16"/>
    <sheet name="Regal Glass" sheetId="38" r:id="rId17"/>
    <sheet name="Regal Crystal Rail" sheetId="39" r:id="rId18"/>
    <sheet name="Regal ADA Handrail" sheetId="81" r:id="rId19"/>
    <sheet name="Regal Telesteps" sheetId="41" r:id="rId20"/>
    <sheet name="LMT Lighting" sheetId="86" r:id="rId21"/>
    <sheet name="G-Tape" sheetId="91" r:id="rId22"/>
    <sheet name="Pro Series" sheetId="9" r:id="rId23"/>
    <sheet name="Series 200" sheetId="10" state="hidden" r:id="rId24"/>
    <sheet name="Regal ADA" sheetId="40" state="hidden" r:id="rId25"/>
    <sheet name="Vinyl Posts-Caps-Trims-Lineals" sheetId="12" r:id="rId26"/>
    <sheet name="Deck Accessories Master Price" sheetId="92" state="hidden" r:id="rId27"/>
    <sheet name="LMT Low Voltage Lighting" sheetId="15" state="hidden" r:id="rId28"/>
    <sheet name="LMT Solar Lighting" sheetId="14" state="hidden" r:id="rId29"/>
    <sheet name="Pergolas" sheetId="79" r:id="rId30"/>
    <sheet name="LMT Vinyl Arbors" sheetId="74" r:id="rId31"/>
    <sheet name="Fence" sheetId="95" r:id="rId32"/>
    <sheet name="SP Columbia Concave" sheetId="63" state="hidden" r:id="rId33"/>
    <sheet name="SP New England Straight" sheetId="64" state="hidden" r:id="rId34"/>
  </sheets>
  <definedNames>
    <definedName name="_xlnm.Print_Area" localSheetId="14">'External Cable Fittings'!$A$1:$D$30</definedName>
    <definedName name="_xlnm.Print_Area" localSheetId="31">Fence!$A$1:$T$86</definedName>
    <definedName name="_xlnm.Print_Area" localSheetId="6">Index!$A$1:$H$37</definedName>
    <definedName name="_xlnm.Print_Area" localSheetId="10">'JAM Advantage Horizontal Cable'!$A$1:$H$61</definedName>
    <definedName name="_xlnm.Print_Area" localSheetId="9">'JAM Advantage Picket'!$A$1:$H$56</definedName>
    <definedName name="_xlnm.Print_Area" localSheetId="11">'JAM VertiRod'!$A$1:$J$58</definedName>
    <definedName name="_xlnm.Print_Titles" localSheetId="26">'Deck Accessories Master Price'!$1:$1</definedName>
    <definedName name="_xlnm.Print_Titles" localSheetId="4">'JAM Master Price List'!$1:$1</definedName>
    <definedName name="_xlnm.Print_Titles" localSheetId="5">'Key-Link Master Price List'!$1:$1</definedName>
    <definedName name="_xlnm.Print_Titles" localSheetId="3">'Pergola Master Price List'!$1:$1</definedName>
    <definedName name="_xlnm.Print_Titles" localSheetId="2">'Regal Master Price List'!$1:$1</definedName>
    <definedName name="_xlnm.Print_Titles" localSheetId="0">'SUP_LMT_ADA Master Price Li (2'!$1:$1</definedName>
    <definedName name="_xlnm.Print_Titles" localSheetId="1">'SUP_LMT_ADA Master Price List'!$1:$1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76" l="1"/>
  <c r="D50" i="76"/>
  <c r="D41" i="76"/>
  <c r="D42" i="76"/>
  <c r="D40" i="76"/>
  <c r="D39" i="76"/>
  <c r="J13" i="91" l="1"/>
  <c r="B45" i="90" l="1"/>
  <c r="F14" i="90"/>
  <c r="H14" i="90"/>
  <c r="F13" i="90"/>
  <c r="F15" i="90"/>
  <c r="F16" i="90"/>
  <c r="F18" i="90"/>
  <c r="F19" i="90"/>
  <c r="F20" i="90"/>
  <c r="F21" i="90"/>
  <c r="D21" i="90"/>
  <c r="D19" i="90"/>
  <c r="D16" i="90"/>
  <c r="D14" i="90"/>
  <c r="J21" i="90" l="1"/>
  <c r="J19" i="90"/>
  <c r="H21" i="90"/>
  <c r="H19" i="90"/>
  <c r="B21" i="90"/>
  <c r="B19" i="90"/>
  <c r="J16" i="90"/>
  <c r="H16" i="90"/>
  <c r="B16" i="90"/>
  <c r="J14" i="90"/>
  <c r="B14" i="90"/>
  <c r="D13" i="83" l="1"/>
  <c r="D12" i="83"/>
  <c r="D10" i="83"/>
  <c r="D9" i="83"/>
  <c r="B13" i="83"/>
  <c r="B12" i="83"/>
  <c r="B10" i="83"/>
  <c r="B9" i="83"/>
  <c r="B6" i="83"/>
  <c r="B7" i="83"/>
  <c r="F39" i="12"/>
  <c r="J14" i="91" l="1"/>
  <c r="H14" i="91"/>
  <c r="H17" i="91"/>
  <c r="H16" i="91"/>
  <c r="H15" i="91"/>
  <c r="H13" i="91"/>
  <c r="I14" i="91"/>
  <c r="I13" i="91"/>
  <c r="F17" i="91"/>
  <c r="F16" i="91"/>
  <c r="F15" i="91"/>
  <c r="F14" i="91"/>
  <c r="F13" i="91"/>
  <c r="B17" i="91"/>
  <c r="B16" i="91"/>
  <c r="B15" i="91"/>
  <c r="B14" i="91"/>
  <c r="B13" i="91"/>
  <c r="D13" i="91"/>
  <c r="D14" i="91"/>
  <c r="D15" i="91"/>
  <c r="D16" i="91"/>
  <c r="D17" i="91"/>
  <c r="D6" i="83" l="1"/>
  <c r="D7" i="83"/>
  <c r="D8" i="83"/>
  <c r="D11" i="83"/>
  <c r="D15" i="83"/>
  <c r="D16" i="83"/>
  <c r="D18" i="83"/>
  <c r="D19" i="83"/>
  <c r="D20" i="83"/>
  <c r="D21" i="83"/>
  <c r="D22" i="83"/>
  <c r="D23" i="83"/>
  <c r="D24" i="83"/>
  <c r="D25" i="83"/>
  <c r="D26" i="83"/>
  <c r="D27" i="83"/>
  <c r="D28" i="83"/>
  <c r="D29" i="83"/>
  <c r="D30" i="83"/>
  <c r="D43" i="9" l="1"/>
  <c r="D42" i="9"/>
  <c r="B43" i="9"/>
  <c r="B42" i="9"/>
  <c r="E91" i="38"/>
  <c r="C91" i="38"/>
  <c r="E76" i="36"/>
  <c r="C76" i="36"/>
  <c r="F57" i="90"/>
  <c r="F56" i="90"/>
  <c r="B57" i="90"/>
  <c r="B56" i="90"/>
  <c r="D53" i="80"/>
  <c r="B53" i="80"/>
  <c r="D59" i="80"/>
  <c r="B59" i="80"/>
  <c r="D42" i="80"/>
  <c r="D41" i="80"/>
  <c r="B42" i="80"/>
  <c r="B41" i="80"/>
  <c r="D56" i="76"/>
  <c r="D55" i="76"/>
  <c r="B56" i="76"/>
  <c r="B55" i="76"/>
  <c r="C90" i="36" l="1"/>
  <c r="C89" i="36"/>
  <c r="D22" i="82"/>
  <c r="D21" i="82"/>
  <c r="B22" i="82"/>
  <c r="B21" i="82"/>
  <c r="F43" i="90"/>
  <c r="F42" i="90"/>
  <c r="B43" i="90"/>
  <c r="B42" i="90"/>
  <c r="B27" i="80"/>
  <c r="B42" i="76" l="1"/>
  <c r="B41" i="76"/>
  <c r="B23" i="83" l="1"/>
  <c r="B19" i="83"/>
  <c r="D49" i="80"/>
  <c r="D45" i="80"/>
  <c r="B49" i="80"/>
  <c r="B45" i="80"/>
  <c r="J39" i="90" l="1"/>
  <c r="H39" i="90"/>
  <c r="F39" i="90"/>
  <c r="B39" i="90"/>
  <c r="H24" i="80"/>
  <c r="F24" i="80"/>
  <c r="D24" i="80"/>
  <c r="B24" i="80"/>
  <c r="H38" i="76"/>
  <c r="F38" i="76"/>
  <c r="D38" i="76"/>
  <c r="B38" i="76"/>
  <c r="B40" i="90" l="1"/>
  <c r="J40" i="90"/>
  <c r="H40" i="90"/>
  <c r="F40" i="90"/>
  <c r="B25" i="80"/>
  <c r="H25" i="80"/>
  <c r="F25" i="80"/>
  <c r="F23" i="80"/>
  <c r="D25" i="80"/>
  <c r="B39" i="76"/>
  <c r="H39" i="76"/>
  <c r="F39" i="76"/>
  <c r="D24" i="79" l="1"/>
  <c r="B24" i="79"/>
  <c r="E103" i="38"/>
  <c r="E102" i="38"/>
  <c r="E101" i="38"/>
  <c r="C103" i="38"/>
  <c r="C102" i="38"/>
  <c r="C101" i="38"/>
  <c r="E90" i="36"/>
  <c r="E89" i="36"/>
  <c r="E88" i="36"/>
  <c r="C88" i="36"/>
  <c r="J52" i="90" l="1"/>
  <c r="H52" i="90"/>
  <c r="F52" i="90"/>
  <c r="B52" i="90"/>
  <c r="H37" i="80"/>
  <c r="F37" i="80"/>
  <c r="D37" i="80"/>
  <c r="B37" i="80"/>
  <c r="H51" i="76"/>
  <c r="F51" i="76"/>
  <c r="D51" i="76"/>
  <c r="B51" i="76"/>
  <c r="J25" i="86" l="1"/>
  <c r="B25" i="86"/>
  <c r="A25" i="86"/>
  <c r="J24" i="86"/>
  <c r="B24" i="86"/>
  <c r="A24" i="86"/>
  <c r="J23" i="86"/>
  <c r="B23" i="86"/>
  <c r="A23" i="86"/>
  <c r="J22" i="86"/>
  <c r="B22" i="86"/>
  <c r="A22" i="86"/>
  <c r="B29" i="76"/>
  <c r="F15" i="11" l="1"/>
  <c r="E15" i="11"/>
  <c r="D15" i="11"/>
  <c r="B15" i="11"/>
  <c r="F14" i="11"/>
  <c r="E14" i="11"/>
  <c r="D14" i="11"/>
  <c r="B14" i="11"/>
  <c r="F13" i="11"/>
  <c r="E13" i="11"/>
  <c r="D13" i="11"/>
  <c r="B13" i="11"/>
  <c r="B30" i="76" l="1"/>
  <c r="B28" i="76"/>
  <c r="H30" i="76"/>
  <c r="H29" i="76"/>
  <c r="H28" i="76"/>
  <c r="F30" i="76"/>
  <c r="F29" i="76"/>
  <c r="F28" i="76"/>
  <c r="D30" i="76"/>
  <c r="D29" i="76"/>
  <c r="D28" i="76"/>
  <c r="B31" i="90"/>
  <c r="B30" i="90"/>
  <c r="B29" i="90"/>
  <c r="J31" i="90"/>
  <c r="J30" i="90"/>
  <c r="J29" i="90"/>
  <c r="H31" i="90"/>
  <c r="H30" i="90"/>
  <c r="H29" i="90"/>
  <c r="F31" i="90"/>
  <c r="F30" i="90"/>
  <c r="F29" i="90"/>
  <c r="D18" i="79" l="1"/>
  <c r="B18" i="79"/>
  <c r="D15" i="79"/>
  <c r="B15" i="79"/>
  <c r="D19" i="79"/>
  <c r="B19" i="79"/>
  <c r="D17" i="79"/>
  <c r="B17" i="79"/>
  <c r="D53" i="79" l="1"/>
  <c r="B53" i="79"/>
  <c r="D52" i="79"/>
  <c r="B52" i="79"/>
  <c r="D51" i="79"/>
  <c r="B51" i="79"/>
  <c r="D50" i="79"/>
  <c r="B50" i="79"/>
  <c r="D49" i="79"/>
  <c r="B49" i="79"/>
  <c r="D48" i="79"/>
  <c r="B48" i="79"/>
  <c r="D47" i="79"/>
  <c r="B47" i="79"/>
  <c r="D46" i="79"/>
  <c r="B46" i="79"/>
  <c r="D45" i="79"/>
  <c r="B45" i="79"/>
  <c r="D35" i="79"/>
  <c r="D34" i="79"/>
  <c r="D33" i="79"/>
  <c r="D32" i="79"/>
  <c r="D31" i="79"/>
  <c r="D30" i="79"/>
  <c r="D29" i="79"/>
  <c r="D28" i="79"/>
  <c r="B35" i="79"/>
  <c r="B34" i="79"/>
  <c r="B33" i="79"/>
  <c r="B32" i="79"/>
  <c r="B31" i="79"/>
  <c r="B30" i="79"/>
  <c r="B29" i="79"/>
  <c r="B28" i="79"/>
  <c r="D20" i="79"/>
  <c r="B20" i="79"/>
  <c r="A20" i="79"/>
  <c r="B26" i="79"/>
  <c r="D26" i="79"/>
  <c r="D23" i="79"/>
  <c r="B23" i="79"/>
  <c r="D22" i="79"/>
  <c r="D21" i="79"/>
  <c r="B22" i="79"/>
  <c r="B21" i="79"/>
  <c r="J7" i="12" l="1"/>
  <c r="D13" i="80" l="1"/>
  <c r="A24" i="36" l="1"/>
  <c r="B24" i="36"/>
  <c r="C24" i="36"/>
  <c r="E24" i="36"/>
  <c r="E94" i="38" l="1"/>
  <c r="C94" i="38"/>
  <c r="B94" i="38"/>
  <c r="E79" i="36"/>
  <c r="B79" i="36"/>
  <c r="C79" i="36"/>
  <c r="B21" i="83"/>
  <c r="B47" i="80"/>
  <c r="D47" i="80"/>
  <c r="H13" i="76"/>
  <c r="H14" i="76"/>
  <c r="H15" i="76"/>
  <c r="H16" i="76"/>
  <c r="H17" i="76"/>
  <c r="H19" i="76"/>
  <c r="H20" i="76"/>
  <c r="H22" i="76"/>
  <c r="H23" i="76"/>
  <c r="H24" i="76"/>
  <c r="H25" i="76"/>
  <c r="H26" i="76"/>
  <c r="H27" i="76"/>
  <c r="H31" i="76"/>
  <c r="H32" i="76"/>
  <c r="H33" i="76"/>
  <c r="H34" i="76"/>
  <c r="H35" i="76"/>
  <c r="H36" i="76"/>
  <c r="H37" i="76"/>
  <c r="H44" i="76"/>
  <c r="H45" i="76"/>
  <c r="H46" i="76"/>
  <c r="H47" i="76"/>
  <c r="H48" i="76"/>
  <c r="H49" i="76"/>
  <c r="H50" i="76"/>
  <c r="H52" i="76"/>
  <c r="H54" i="76"/>
  <c r="J55" i="90" l="1"/>
  <c r="H55" i="90"/>
  <c r="F55" i="90"/>
  <c r="B55" i="90"/>
  <c r="J53" i="90"/>
  <c r="H53" i="90"/>
  <c r="F53" i="90"/>
  <c r="B53" i="90"/>
  <c r="A53" i="90"/>
  <c r="J51" i="90"/>
  <c r="H51" i="90"/>
  <c r="F51" i="90"/>
  <c r="B51" i="90"/>
  <c r="A51" i="90"/>
  <c r="J50" i="90"/>
  <c r="H50" i="90"/>
  <c r="F50" i="90"/>
  <c r="B50" i="90"/>
  <c r="A50" i="90"/>
  <c r="J49" i="90"/>
  <c r="H49" i="90"/>
  <c r="F49" i="90"/>
  <c r="B49" i="90"/>
  <c r="A49" i="90"/>
  <c r="J48" i="90"/>
  <c r="H48" i="90"/>
  <c r="F48" i="90"/>
  <c r="B48" i="90"/>
  <c r="A48" i="90"/>
  <c r="J47" i="90"/>
  <c r="H47" i="90"/>
  <c r="F47" i="90"/>
  <c r="B47" i="90"/>
  <c r="A47" i="90"/>
  <c r="J46" i="90"/>
  <c r="H46" i="90"/>
  <c r="F46" i="90"/>
  <c r="B46" i="90"/>
  <c r="A46" i="90"/>
  <c r="J45" i="90"/>
  <c r="H45" i="90"/>
  <c r="F45" i="90"/>
  <c r="A45" i="90"/>
  <c r="F41" i="90"/>
  <c r="B41" i="90"/>
  <c r="A41" i="90"/>
  <c r="J38" i="90"/>
  <c r="H38" i="90"/>
  <c r="F38" i="90"/>
  <c r="B38" i="90"/>
  <c r="A38" i="90"/>
  <c r="J37" i="90"/>
  <c r="H37" i="90"/>
  <c r="F37" i="90"/>
  <c r="B37" i="90"/>
  <c r="A37" i="90"/>
  <c r="J36" i="90"/>
  <c r="H36" i="90"/>
  <c r="F36" i="90"/>
  <c r="B36" i="90"/>
  <c r="A36" i="90"/>
  <c r="J35" i="90"/>
  <c r="H35" i="90"/>
  <c r="F35" i="90"/>
  <c r="B35" i="90"/>
  <c r="A35" i="90"/>
  <c r="J34" i="90"/>
  <c r="H34" i="90"/>
  <c r="F34" i="90"/>
  <c r="B34" i="90"/>
  <c r="A34" i="90"/>
  <c r="J33" i="90"/>
  <c r="H33" i="90"/>
  <c r="F33" i="90"/>
  <c r="B33" i="90"/>
  <c r="A33" i="90"/>
  <c r="J32" i="90"/>
  <c r="H32" i="90"/>
  <c r="F32" i="90"/>
  <c r="B32" i="90"/>
  <c r="A32" i="90"/>
  <c r="J28" i="90"/>
  <c r="H28" i="90"/>
  <c r="F28" i="90"/>
  <c r="B28" i="90"/>
  <c r="A28" i="90"/>
  <c r="J27" i="90"/>
  <c r="H27" i="90"/>
  <c r="F27" i="90"/>
  <c r="B27" i="90"/>
  <c r="A27" i="90"/>
  <c r="J26" i="90"/>
  <c r="H26" i="90"/>
  <c r="F26" i="90"/>
  <c r="B26" i="90"/>
  <c r="A26" i="90"/>
  <c r="J25" i="90"/>
  <c r="H25" i="90"/>
  <c r="F25" i="90"/>
  <c r="B25" i="90"/>
  <c r="A25" i="90"/>
  <c r="J24" i="90"/>
  <c r="H24" i="90"/>
  <c r="F24" i="90"/>
  <c r="B24" i="90"/>
  <c r="A24" i="90"/>
  <c r="J23" i="90"/>
  <c r="H23" i="90"/>
  <c r="F23" i="90"/>
  <c r="B23" i="90"/>
  <c r="A23" i="90"/>
  <c r="J20" i="90"/>
  <c r="H20" i="90"/>
  <c r="B20" i="90"/>
  <c r="J18" i="90"/>
  <c r="H18" i="90"/>
  <c r="B18" i="90"/>
  <c r="J15" i="90"/>
  <c r="H15" i="90"/>
  <c r="B15" i="90"/>
  <c r="J13" i="90"/>
  <c r="H13" i="90"/>
  <c r="B13" i="90"/>
  <c r="F33" i="86" l="1"/>
  <c r="J28" i="86" l="1"/>
  <c r="B28" i="86"/>
  <c r="A28" i="86"/>
  <c r="J27" i="86"/>
  <c r="B27" i="86"/>
  <c r="A27" i="86"/>
  <c r="D20" i="86"/>
  <c r="B20" i="86"/>
  <c r="A20" i="86"/>
  <c r="D19" i="86"/>
  <c r="B19" i="86"/>
  <c r="A19" i="86"/>
  <c r="H18" i="86"/>
  <c r="F18" i="86"/>
  <c r="D18" i="86"/>
  <c r="B18" i="86"/>
  <c r="A18" i="86"/>
  <c r="H17" i="86"/>
  <c r="F17" i="86"/>
  <c r="D17" i="86"/>
  <c r="B17" i="86"/>
  <c r="A17" i="86"/>
  <c r="D46" i="86"/>
  <c r="B46" i="86"/>
  <c r="A46" i="86"/>
  <c r="D45" i="86"/>
  <c r="B45" i="86"/>
  <c r="A45" i="86"/>
  <c r="D44" i="86"/>
  <c r="B44" i="86"/>
  <c r="A44" i="86"/>
  <c r="D43" i="86"/>
  <c r="B43" i="86"/>
  <c r="A43" i="86"/>
  <c r="D42" i="86"/>
  <c r="B42" i="86"/>
  <c r="A42" i="86"/>
  <c r="D41" i="86"/>
  <c r="B41" i="86"/>
  <c r="A41" i="86"/>
  <c r="D40" i="86"/>
  <c r="B40" i="86"/>
  <c r="A40" i="86"/>
  <c r="D39" i="86"/>
  <c r="B39" i="86"/>
  <c r="A39" i="86"/>
  <c r="D37" i="86"/>
  <c r="B37" i="86"/>
  <c r="A37" i="86"/>
  <c r="J36" i="86"/>
  <c r="B36" i="86"/>
  <c r="A36" i="86"/>
  <c r="J35" i="86"/>
  <c r="B35" i="86"/>
  <c r="A35" i="86"/>
  <c r="D34" i="86"/>
  <c r="B34" i="86"/>
  <c r="A34" i="86"/>
  <c r="J33" i="86"/>
  <c r="D33" i="86"/>
  <c r="B33" i="86"/>
  <c r="A33" i="86"/>
  <c r="D32" i="86"/>
  <c r="B32" i="86"/>
  <c r="A32" i="86"/>
  <c r="J31" i="86"/>
  <c r="F31" i="86"/>
  <c r="D31" i="86"/>
  <c r="B31" i="86"/>
  <c r="A31" i="86"/>
  <c r="J30" i="86"/>
  <c r="F30" i="86"/>
  <c r="D30" i="86"/>
  <c r="B30" i="86"/>
  <c r="A30" i="86"/>
  <c r="D15" i="86"/>
  <c r="B15" i="86"/>
  <c r="A15" i="86"/>
  <c r="H14" i="86"/>
  <c r="F14" i="86"/>
  <c r="D14" i="86"/>
  <c r="B14" i="86"/>
  <c r="A14" i="86"/>
  <c r="H13" i="86"/>
  <c r="F13" i="86"/>
  <c r="D13" i="86"/>
  <c r="B13" i="86"/>
  <c r="A13" i="86"/>
  <c r="F40" i="9"/>
  <c r="F36" i="9"/>
  <c r="F35" i="9"/>
  <c r="F34" i="9"/>
  <c r="F32" i="9"/>
  <c r="F31" i="9"/>
  <c r="F30" i="9"/>
  <c r="F29" i="9"/>
  <c r="F28" i="9"/>
  <c r="F20" i="9"/>
  <c r="F19" i="9"/>
  <c r="F17" i="9"/>
  <c r="F16" i="9"/>
  <c r="F14" i="9"/>
  <c r="F13" i="9"/>
  <c r="D40" i="9"/>
  <c r="D38" i="9"/>
  <c r="D37" i="9"/>
  <c r="D36" i="9"/>
  <c r="D35" i="9"/>
  <c r="D34" i="9"/>
  <c r="D33" i="9"/>
  <c r="D32" i="9"/>
  <c r="D31" i="9"/>
  <c r="D30" i="9"/>
  <c r="D29" i="9"/>
  <c r="D28" i="9"/>
  <c r="D27" i="9"/>
  <c r="D26" i="9"/>
  <c r="D24" i="9"/>
  <c r="D23" i="9"/>
  <c r="D22" i="9"/>
  <c r="D21" i="9"/>
  <c r="D20" i="9"/>
  <c r="D19" i="9"/>
  <c r="D17" i="9"/>
  <c r="D16" i="9"/>
  <c r="D14" i="9"/>
  <c r="D13" i="9"/>
  <c r="F27" i="12"/>
  <c r="D27" i="12"/>
  <c r="B27" i="12"/>
  <c r="A27" i="12"/>
  <c r="B27" i="83"/>
  <c r="B16" i="83" l="1"/>
  <c r="B15" i="83"/>
  <c r="H34" i="12" l="1"/>
  <c r="F34" i="12"/>
  <c r="D34" i="12"/>
  <c r="B34" i="12"/>
  <c r="A34" i="12"/>
  <c r="H21" i="12"/>
  <c r="H20" i="12"/>
  <c r="H19" i="12"/>
  <c r="H18" i="12"/>
  <c r="F21" i="12"/>
  <c r="D21" i="12"/>
  <c r="B21" i="12"/>
  <c r="A21" i="12"/>
  <c r="F20" i="12"/>
  <c r="D20" i="12"/>
  <c r="B20" i="12"/>
  <c r="A20" i="12"/>
  <c r="F19" i="12"/>
  <c r="D19" i="12"/>
  <c r="B19" i="12"/>
  <c r="A19" i="12"/>
  <c r="F18" i="12"/>
  <c r="D18" i="12"/>
  <c r="B18" i="12"/>
  <c r="A18" i="12"/>
  <c r="J38" i="12"/>
  <c r="B38" i="12"/>
  <c r="A38" i="12"/>
  <c r="J35" i="12"/>
  <c r="J15" i="12"/>
  <c r="F36" i="12"/>
  <c r="F35" i="12"/>
  <c r="F33" i="12"/>
  <c r="F32" i="12"/>
  <c r="F31" i="12"/>
  <c r="F30" i="12"/>
  <c r="F29" i="12"/>
  <c r="F28" i="12"/>
  <c r="F26" i="12"/>
  <c r="F25" i="12"/>
  <c r="F16" i="12"/>
  <c r="F15" i="12"/>
  <c r="F8" i="12"/>
  <c r="F7" i="12"/>
  <c r="D54" i="80" l="1"/>
  <c r="B54" i="80"/>
  <c r="A54" i="80"/>
  <c r="B30" i="83"/>
  <c r="A30" i="83"/>
  <c r="B29" i="83"/>
  <c r="A29" i="83"/>
  <c r="B28" i="83"/>
  <c r="A28" i="83"/>
  <c r="B26" i="83"/>
  <c r="A26" i="83"/>
  <c r="B25" i="83"/>
  <c r="A25" i="83"/>
  <c r="B24" i="83"/>
  <c r="A24" i="83"/>
  <c r="B22" i="83"/>
  <c r="A22" i="83"/>
  <c r="B20" i="83"/>
  <c r="A20" i="83"/>
  <c r="B18" i="83"/>
  <c r="A18" i="83"/>
  <c r="B11" i="83"/>
  <c r="B8" i="83"/>
  <c r="D20" i="82" l="1"/>
  <c r="B20" i="82"/>
  <c r="A20" i="82"/>
  <c r="H19" i="82"/>
  <c r="F19" i="82"/>
  <c r="D19" i="82"/>
  <c r="B19" i="82"/>
  <c r="A19" i="82"/>
  <c r="H18" i="82"/>
  <c r="F18" i="82"/>
  <c r="D18" i="82"/>
  <c r="B18" i="82"/>
  <c r="A18" i="82"/>
  <c r="H16" i="82"/>
  <c r="F16" i="82"/>
  <c r="D16" i="82"/>
  <c r="B16" i="82"/>
  <c r="A16" i="82"/>
  <c r="H15" i="82"/>
  <c r="F15" i="82"/>
  <c r="D15" i="82"/>
  <c r="B15" i="82"/>
  <c r="A15" i="82"/>
  <c r="H14" i="82"/>
  <c r="F14" i="82"/>
  <c r="D14" i="82"/>
  <c r="B14" i="82"/>
  <c r="A14" i="82"/>
  <c r="H13" i="82"/>
  <c r="F13" i="82"/>
  <c r="D13" i="82"/>
  <c r="B13" i="82"/>
  <c r="A13" i="82"/>
  <c r="D58" i="80"/>
  <c r="B58" i="80"/>
  <c r="A58" i="80"/>
  <c r="D57" i="80"/>
  <c r="B57" i="80"/>
  <c r="A57" i="80"/>
  <c r="D24" i="76"/>
  <c r="D25" i="76"/>
  <c r="D27" i="76"/>
  <c r="F50" i="76"/>
  <c r="B50" i="76"/>
  <c r="A50" i="76"/>
  <c r="F36" i="76"/>
  <c r="D36" i="76"/>
  <c r="B36" i="76"/>
  <c r="A36" i="76"/>
  <c r="F35" i="76"/>
  <c r="D35" i="76"/>
  <c r="B35" i="76"/>
  <c r="A35" i="76"/>
  <c r="F34" i="76"/>
  <c r="D34" i="76"/>
  <c r="B34" i="76"/>
  <c r="A34" i="76"/>
  <c r="F33" i="76"/>
  <c r="D33" i="76"/>
  <c r="B33" i="76"/>
  <c r="A33" i="76"/>
  <c r="F31" i="76"/>
  <c r="D31" i="76"/>
  <c r="B31" i="76"/>
  <c r="A31" i="76"/>
  <c r="F27" i="76"/>
  <c r="B27" i="76"/>
  <c r="A27" i="76"/>
  <c r="F26" i="76"/>
  <c r="B26" i="76"/>
  <c r="A26" i="76"/>
  <c r="F25" i="76"/>
  <c r="B25" i="76"/>
  <c r="A25" i="76"/>
  <c r="F24" i="76"/>
  <c r="B24" i="76"/>
  <c r="A24" i="76"/>
  <c r="H14" i="15" l="1"/>
  <c r="H13" i="15"/>
  <c r="H7" i="14"/>
  <c r="H6" i="14"/>
  <c r="F7" i="14"/>
  <c r="D7" i="14"/>
  <c r="D29" i="12"/>
  <c r="B29" i="12"/>
  <c r="A29" i="12"/>
  <c r="E21" i="81"/>
  <c r="C21" i="81"/>
  <c r="B21" i="81"/>
  <c r="A21" i="81"/>
  <c r="E20" i="81"/>
  <c r="C20" i="81"/>
  <c r="B20" i="81"/>
  <c r="A20" i="81"/>
  <c r="E19" i="81"/>
  <c r="C19" i="81"/>
  <c r="B19" i="81"/>
  <c r="A19" i="81"/>
  <c r="E18" i="81"/>
  <c r="C18" i="81"/>
  <c r="B18" i="81"/>
  <c r="A18" i="81"/>
  <c r="E17" i="81"/>
  <c r="C17" i="81"/>
  <c r="B17" i="81"/>
  <c r="A17" i="81"/>
  <c r="E16" i="81"/>
  <c r="C16" i="81"/>
  <c r="B16" i="81"/>
  <c r="A16" i="81"/>
  <c r="E15" i="81"/>
  <c r="C15" i="81"/>
  <c r="B15" i="81"/>
  <c r="A15" i="81"/>
  <c r="E14" i="81"/>
  <c r="C14" i="81"/>
  <c r="B14" i="81"/>
  <c r="A14" i="81"/>
  <c r="E13" i="81"/>
  <c r="C13" i="81"/>
  <c r="B13" i="81"/>
  <c r="A13" i="81"/>
  <c r="E12" i="81"/>
  <c r="C12" i="81"/>
  <c r="B12" i="81"/>
  <c r="A12" i="81"/>
  <c r="E11" i="81"/>
  <c r="C11" i="81"/>
  <c r="B11" i="81"/>
  <c r="A11" i="81"/>
  <c r="E10" i="81"/>
  <c r="C10" i="81"/>
  <c r="B10" i="81"/>
  <c r="A10" i="81"/>
  <c r="E9" i="81"/>
  <c r="C9" i="81"/>
  <c r="B9" i="81"/>
  <c r="A9" i="81"/>
  <c r="D8" i="11" l="1"/>
  <c r="D9" i="11"/>
  <c r="D10" i="11"/>
  <c r="D11" i="11"/>
  <c r="D12" i="11"/>
  <c r="E8" i="11"/>
  <c r="E9" i="11"/>
  <c r="E10" i="11"/>
  <c r="E11" i="11"/>
  <c r="E12" i="11"/>
  <c r="D7" i="11"/>
  <c r="E7" i="11"/>
  <c r="D60" i="80"/>
  <c r="D55" i="80"/>
  <c r="D52" i="80"/>
  <c r="D51" i="80"/>
  <c r="D50" i="80"/>
  <c r="D48" i="80"/>
  <c r="D46" i="80"/>
  <c r="D44" i="80"/>
  <c r="D26" i="80"/>
  <c r="B28" i="80"/>
  <c r="B26" i="80"/>
  <c r="A26" i="80"/>
  <c r="A56" i="80"/>
  <c r="A55" i="80"/>
  <c r="A52" i="80"/>
  <c r="A46" i="80"/>
  <c r="A48" i="80"/>
  <c r="A50" i="80"/>
  <c r="A51" i="80"/>
  <c r="A44" i="80"/>
  <c r="B60" i="80"/>
  <c r="B56" i="80"/>
  <c r="B55" i="80"/>
  <c r="B52" i="80"/>
  <c r="B51" i="80"/>
  <c r="B50" i="80"/>
  <c r="B48" i="80"/>
  <c r="B46" i="80"/>
  <c r="B44" i="80"/>
  <c r="D56" i="80"/>
  <c r="A34" i="80"/>
  <c r="B34" i="80"/>
  <c r="D34" i="80"/>
  <c r="H18" i="64" l="1"/>
  <c r="F17" i="64"/>
  <c r="D17" i="64"/>
  <c r="B17" i="64"/>
  <c r="A17" i="64"/>
  <c r="H40" i="80" l="1"/>
  <c r="F40" i="80"/>
  <c r="D40" i="80"/>
  <c r="B40" i="80"/>
  <c r="A40" i="80"/>
  <c r="H23" i="80"/>
  <c r="D23" i="80"/>
  <c r="B23" i="80"/>
  <c r="A23" i="80"/>
  <c r="H22" i="80"/>
  <c r="F22" i="80"/>
  <c r="D22" i="80"/>
  <c r="B22" i="80"/>
  <c r="A22" i="80"/>
  <c r="H21" i="80"/>
  <c r="F21" i="80"/>
  <c r="D21" i="80"/>
  <c r="B21" i="80"/>
  <c r="A21" i="80"/>
  <c r="H38" i="80" l="1"/>
  <c r="F38" i="80"/>
  <c r="D38" i="80"/>
  <c r="B38" i="80"/>
  <c r="A38" i="80"/>
  <c r="H36" i="80"/>
  <c r="F36" i="80"/>
  <c r="D36" i="80"/>
  <c r="B36" i="80"/>
  <c r="A36" i="80"/>
  <c r="H35" i="80"/>
  <c r="F35" i="80"/>
  <c r="D35" i="80"/>
  <c r="B35" i="80"/>
  <c r="A35" i="80"/>
  <c r="H33" i="80"/>
  <c r="F33" i="80"/>
  <c r="D33" i="80"/>
  <c r="B33" i="80"/>
  <c r="A33" i="80"/>
  <c r="H32" i="80"/>
  <c r="F32" i="80"/>
  <c r="D32" i="80"/>
  <c r="B32" i="80"/>
  <c r="A32" i="80"/>
  <c r="H31" i="80"/>
  <c r="F31" i="80"/>
  <c r="D31" i="80"/>
  <c r="B31" i="80"/>
  <c r="A31" i="80"/>
  <c r="H30" i="80"/>
  <c r="F30" i="80"/>
  <c r="D30" i="80"/>
  <c r="B30" i="80"/>
  <c r="A30" i="80"/>
  <c r="H20" i="80"/>
  <c r="F20" i="80"/>
  <c r="D20" i="80"/>
  <c r="B20" i="80"/>
  <c r="A20" i="80"/>
  <c r="H19" i="80"/>
  <c r="F19" i="80"/>
  <c r="D19" i="80"/>
  <c r="B19" i="80"/>
  <c r="A19" i="80"/>
  <c r="H17" i="80"/>
  <c r="F17" i="80"/>
  <c r="D17" i="80"/>
  <c r="B17" i="80"/>
  <c r="A17" i="80"/>
  <c r="H16" i="80"/>
  <c r="F16" i="80"/>
  <c r="D16" i="80"/>
  <c r="B16" i="80"/>
  <c r="A16" i="80"/>
  <c r="H14" i="80"/>
  <c r="F14" i="80"/>
  <c r="D14" i="80"/>
  <c r="B14" i="80"/>
  <c r="A14" i="80"/>
  <c r="H13" i="80"/>
  <c r="F13" i="80"/>
  <c r="B13" i="80"/>
  <c r="A13" i="80"/>
  <c r="D43" i="10" l="1"/>
  <c r="D42" i="10"/>
  <c r="A43" i="10"/>
  <c r="A42" i="10"/>
  <c r="B43" i="10"/>
  <c r="B42" i="10"/>
  <c r="B27" i="9" l="1"/>
  <c r="A27" i="9"/>
  <c r="B26" i="9"/>
  <c r="A26" i="9"/>
  <c r="B28" i="9"/>
  <c r="A28" i="9"/>
  <c r="F17" i="76" l="1"/>
  <c r="D17" i="76"/>
  <c r="B17" i="76"/>
  <c r="A17" i="76"/>
  <c r="B40" i="9"/>
  <c r="A40" i="9"/>
  <c r="B17" i="9"/>
  <c r="B16" i="9"/>
  <c r="A17" i="9"/>
  <c r="A16" i="9"/>
  <c r="A14" i="9"/>
  <c r="A13" i="9"/>
  <c r="B14" i="9"/>
  <c r="B13" i="9"/>
  <c r="D27" i="79" l="1"/>
  <c r="D37" i="79"/>
  <c r="D38" i="79"/>
  <c r="D39" i="79"/>
  <c r="D41" i="79"/>
  <c r="D42" i="79"/>
  <c r="D43" i="79"/>
  <c r="D44" i="79"/>
  <c r="D14" i="79"/>
  <c r="B44" i="79"/>
  <c r="B43" i="79"/>
  <c r="B42" i="79"/>
  <c r="B41" i="79"/>
  <c r="B39" i="79"/>
  <c r="B38" i="79"/>
  <c r="B37" i="79"/>
  <c r="B27" i="79"/>
  <c r="B14" i="79"/>
  <c r="F37" i="76" l="1"/>
  <c r="D37" i="76"/>
  <c r="B37" i="76"/>
  <c r="A37" i="76"/>
  <c r="F32" i="76"/>
  <c r="D32" i="76"/>
  <c r="B32" i="76"/>
  <c r="A32" i="76"/>
  <c r="F54" i="76" l="1"/>
  <c r="D54" i="76"/>
  <c r="B54" i="76"/>
  <c r="A54" i="76"/>
  <c r="F52" i="76"/>
  <c r="D52" i="76"/>
  <c r="B52" i="76"/>
  <c r="A52" i="76"/>
  <c r="F49" i="76"/>
  <c r="D49" i="76"/>
  <c r="B49" i="76"/>
  <c r="A49" i="76"/>
  <c r="F48" i="76"/>
  <c r="D48" i="76"/>
  <c r="B48" i="76"/>
  <c r="A48" i="76"/>
  <c r="F47" i="76"/>
  <c r="D47" i="76"/>
  <c r="B47" i="76"/>
  <c r="A47" i="76"/>
  <c r="F46" i="76"/>
  <c r="D46" i="76"/>
  <c r="B46" i="76"/>
  <c r="A46" i="76"/>
  <c r="F45" i="76"/>
  <c r="D45" i="76"/>
  <c r="B45" i="76"/>
  <c r="A45" i="76"/>
  <c r="F44" i="76"/>
  <c r="D44" i="76"/>
  <c r="B44" i="76"/>
  <c r="A44" i="76"/>
  <c r="F16" i="76"/>
  <c r="D16" i="76"/>
  <c r="B16" i="76"/>
  <c r="A16" i="76"/>
  <c r="F15" i="76"/>
  <c r="D15" i="76"/>
  <c r="B15" i="76"/>
  <c r="A15" i="76"/>
  <c r="F23" i="76"/>
  <c r="D23" i="76"/>
  <c r="B23" i="76"/>
  <c r="A23" i="76"/>
  <c r="F22" i="76"/>
  <c r="D22" i="76"/>
  <c r="B22" i="76"/>
  <c r="A22" i="76"/>
  <c r="F20" i="76"/>
  <c r="D20" i="76"/>
  <c r="B20" i="76"/>
  <c r="A20" i="76"/>
  <c r="F19" i="76"/>
  <c r="D19" i="76"/>
  <c r="B19" i="76"/>
  <c r="A19" i="76"/>
  <c r="F14" i="76"/>
  <c r="D14" i="76"/>
  <c r="B14" i="76"/>
  <c r="A14" i="76"/>
  <c r="F13" i="76"/>
  <c r="D13" i="76"/>
  <c r="B13" i="76"/>
  <c r="A13" i="76"/>
  <c r="A40" i="76"/>
  <c r="B40" i="76"/>
  <c r="D30" i="15" l="1"/>
  <c r="B30" i="15"/>
  <c r="A30" i="15"/>
  <c r="D29" i="15"/>
  <c r="B29" i="15"/>
  <c r="A29" i="15"/>
  <c r="D36" i="12" l="1"/>
  <c r="B36" i="12"/>
  <c r="A36" i="12"/>
  <c r="D35" i="12"/>
  <c r="B35" i="12"/>
  <c r="A35" i="12"/>
  <c r="E85" i="38"/>
  <c r="C85" i="38"/>
  <c r="B85" i="38"/>
  <c r="A85" i="38"/>
  <c r="E70" i="36"/>
  <c r="C70" i="36"/>
  <c r="B70" i="36"/>
  <c r="A70" i="36"/>
  <c r="F21" i="64"/>
  <c r="D21" i="64"/>
  <c r="B21" i="64"/>
  <c r="A21" i="64"/>
  <c r="F20" i="64"/>
  <c r="D20" i="64"/>
  <c r="B20" i="64"/>
  <c r="A20" i="64"/>
  <c r="F20" i="63" l="1"/>
  <c r="D20" i="63"/>
  <c r="B20" i="63"/>
  <c r="A20" i="63"/>
  <c r="F19" i="63"/>
  <c r="D19" i="63"/>
  <c r="B19" i="63"/>
  <c r="A19" i="63"/>
  <c r="E68" i="38" l="1"/>
  <c r="C68" i="38"/>
  <c r="B68" i="38"/>
  <c r="A68" i="38"/>
  <c r="E67" i="38"/>
  <c r="C67" i="38"/>
  <c r="B67" i="38"/>
  <c r="A67" i="38"/>
  <c r="E66" i="38"/>
  <c r="C66" i="38"/>
  <c r="B66" i="38"/>
  <c r="A66" i="38"/>
  <c r="E48" i="38"/>
  <c r="C48" i="38"/>
  <c r="B48" i="38"/>
  <c r="A48" i="38"/>
  <c r="E47" i="38"/>
  <c r="C47" i="38"/>
  <c r="B47" i="38"/>
  <c r="A47" i="38"/>
  <c r="E95" i="36"/>
  <c r="C95" i="36"/>
  <c r="B95" i="36"/>
  <c r="A95" i="36"/>
  <c r="E55" i="36"/>
  <c r="C55" i="36"/>
  <c r="B55" i="36"/>
  <c r="A55" i="36"/>
  <c r="E54" i="36"/>
  <c r="C54" i="36"/>
  <c r="B54" i="36"/>
  <c r="A54" i="36"/>
  <c r="E53" i="36"/>
  <c r="C53" i="36"/>
  <c r="B53" i="36"/>
  <c r="A53" i="36"/>
  <c r="E34" i="36"/>
  <c r="C34" i="36"/>
  <c r="B34" i="36"/>
  <c r="A34" i="36"/>
  <c r="A11" i="74" l="1"/>
  <c r="D16" i="74"/>
  <c r="B16" i="74"/>
  <c r="A16" i="74"/>
  <c r="D15" i="74"/>
  <c r="B15" i="74"/>
  <c r="A15" i="74"/>
  <c r="D14" i="74"/>
  <c r="B14" i="74"/>
  <c r="A14" i="74"/>
  <c r="D13" i="74"/>
  <c r="B13" i="74"/>
  <c r="A13" i="74"/>
  <c r="D12" i="74"/>
  <c r="B12" i="74"/>
  <c r="A12" i="74"/>
  <c r="D11" i="74"/>
  <c r="B11" i="74"/>
  <c r="E104" i="36" l="1"/>
  <c r="H18" i="63" l="1"/>
  <c r="E32" i="39" l="1"/>
  <c r="C32" i="39"/>
  <c r="B32" i="39"/>
  <c r="A32" i="39"/>
  <c r="E31" i="39"/>
  <c r="C31" i="39"/>
  <c r="B31" i="39"/>
  <c r="A31" i="39"/>
  <c r="E30" i="39"/>
  <c r="C30" i="39"/>
  <c r="B30" i="39"/>
  <c r="A30" i="39"/>
  <c r="D29" i="64" l="1"/>
  <c r="B29" i="64"/>
  <c r="A29" i="64"/>
  <c r="D28" i="64"/>
  <c r="B28" i="64"/>
  <c r="A28" i="64"/>
  <c r="D27" i="64"/>
  <c r="B27" i="64"/>
  <c r="A27" i="64"/>
  <c r="D26" i="64"/>
  <c r="B26" i="64"/>
  <c r="A26" i="64"/>
  <c r="D25" i="64"/>
  <c r="B25" i="64"/>
  <c r="A25" i="64"/>
  <c r="D24" i="64"/>
  <c r="B24" i="64"/>
  <c r="A24" i="64"/>
  <c r="D23" i="64"/>
  <c r="B23" i="64"/>
  <c r="A23" i="64"/>
  <c r="H19" i="64"/>
  <c r="F19" i="64"/>
  <c r="D19" i="64"/>
  <c r="B19" i="64"/>
  <c r="A19" i="64"/>
  <c r="F18" i="64"/>
  <c r="D18" i="64"/>
  <c r="B18" i="64"/>
  <c r="A18" i="64"/>
  <c r="H16" i="64"/>
  <c r="F16" i="64"/>
  <c r="D16" i="64"/>
  <c r="B16" i="64"/>
  <c r="A16" i="64"/>
  <c r="H14" i="64"/>
  <c r="F14" i="64"/>
  <c r="D14" i="64"/>
  <c r="B14" i="64"/>
  <c r="A14" i="64"/>
  <c r="H13" i="64"/>
  <c r="F13" i="64"/>
  <c r="D13" i="64"/>
  <c r="B13" i="64"/>
  <c r="A13" i="64"/>
  <c r="H12" i="64"/>
  <c r="F12" i="64"/>
  <c r="D12" i="64"/>
  <c r="B12" i="64"/>
  <c r="A12" i="64"/>
  <c r="H11" i="64"/>
  <c r="F11" i="64"/>
  <c r="D11" i="64"/>
  <c r="B11" i="64"/>
  <c r="A11" i="64"/>
  <c r="H9" i="64"/>
  <c r="F9" i="64"/>
  <c r="D9" i="64"/>
  <c r="B9" i="64"/>
  <c r="A9" i="64"/>
  <c r="H8" i="64"/>
  <c r="F8" i="64"/>
  <c r="D8" i="64"/>
  <c r="B8" i="64"/>
  <c r="A8" i="64"/>
  <c r="H7" i="64"/>
  <c r="F7" i="64"/>
  <c r="D7" i="64"/>
  <c r="B7" i="64"/>
  <c r="A7" i="64"/>
  <c r="H6" i="64"/>
  <c r="F6" i="64"/>
  <c r="D6" i="64"/>
  <c r="B6" i="64"/>
  <c r="A6" i="64"/>
  <c r="D28" i="63"/>
  <c r="B28" i="63"/>
  <c r="A28" i="63"/>
  <c r="D27" i="63"/>
  <c r="B27" i="63"/>
  <c r="A27" i="63"/>
  <c r="D26" i="63"/>
  <c r="B26" i="63"/>
  <c r="A26" i="63"/>
  <c r="D25" i="63"/>
  <c r="B25" i="63"/>
  <c r="A25" i="63"/>
  <c r="D24" i="63"/>
  <c r="B24" i="63"/>
  <c r="A24" i="63"/>
  <c r="D23" i="63"/>
  <c r="B23" i="63"/>
  <c r="A23" i="63"/>
  <c r="D22" i="63"/>
  <c r="B22" i="63"/>
  <c r="A22" i="63"/>
  <c r="F18" i="63"/>
  <c r="D18" i="63"/>
  <c r="B18" i="63"/>
  <c r="A18" i="63"/>
  <c r="H17" i="63"/>
  <c r="F17" i="63"/>
  <c r="D17" i="63"/>
  <c r="B17" i="63"/>
  <c r="A17" i="63"/>
  <c r="H16" i="63"/>
  <c r="F16" i="63"/>
  <c r="D16" i="63"/>
  <c r="B16" i="63"/>
  <c r="A16" i="63"/>
  <c r="H14" i="63"/>
  <c r="F14" i="63"/>
  <c r="D14" i="63"/>
  <c r="B14" i="63"/>
  <c r="A14" i="63"/>
  <c r="H13" i="63"/>
  <c r="F13" i="63"/>
  <c r="D13" i="63"/>
  <c r="B13" i="63"/>
  <c r="A13" i="63"/>
  <c r="H12" i="63"/>
  <c r="F12" i="63"/>
  <c r="D12" i="63"/>
  <c r="B12" i="63"/>
  <c r="A12" i="63"/>
  <c r="H11" i="63"/>
  <c r="F11" i="63"/>
  <c r="D11" i="63"/>
  <c r="B11" i="63"/>
  <c r="A11" i="63"/>
  <c r="H9" i="63"/>
  <c r="F9" i="63"/>
  <c r="D9" i="63"/>
  <c r="B9" i="63"/>
  <c r="A9" i="63"/>
  <c r="H8" i="63"/>
  <c r="F8" i="63"/>
  <c r="D8" i="63"/>
  <c r="B8" i="63"/>
  <c r="A8" i="63"/>
  <c r="H7" i="63"/>
  <c r="F7" i="63"/>
  <c r="D7" i="63"/>
  <c r="B7" i="63"/>
  <c r="A7" i="63"/>
  <c r="H6" i="63"/>
  <c r="F6" i="63"/>
  <c r="D6" i="63"/>
  <c r="B6" i="63"/>
  <c r="A6" i="63"/>
  <c r="J14" i="14"/>
  <c r="D14" i="14"/>
  <c r="B14" i="14"/>
  <c r="A14" i="14"/>
  <c r="J12" i="14"/>
  <c r="B12" i="14"/>
  <c r="A12" i="14"/>
  <c r="J11" i="14"/>
  <c r="B11" i="14"/>
  <c r="A11" i="14"/>
  <c r="J10" i="14"/>
  <c r="B10" i="14"/>
  <c r="A10" i="14"/>
  <c r="J9" i="14"/>
  <c r="B9" i="14"/>
  <c r="A9" i="14"/>
  <c r="B7" i="14"/>
  <c r="A7" i="14"/>
  <c r="F6" i="14"/>
  <c r="D6" i="14"/>
  <c r="B6" i="14"/>
  <c r="A6" i="14"/>
  <c r="D41" i="15"/>
  <c r="B41" i="15"/>
  <c r="A41" i="15"/>
  <c r="D40" i="15"/>
  <c r="B40" i="15"/>
  <c r="A40" i="15"/>
  <c r="D39" i="15"/>
  <c r="B39" i="15"/>
  <c r="A39" i="15"/>
  <c r="D38" i="15"/>
  <c r="B38" i="15"/>
  <c r="A38" i="15"/>
  <c r="D37" i="15"/>
  <c r="B37" i="15"/>
  <c r="A37" i="15"/>
  <c r="D36" i="15"/>
  <c r="B36" i="15"/>
  <c r="A36" i="15"/>
  <c r="D35" i="15"/>
  <c r="B35" i="15"/>
  <c r="A35" i="15"/>
  <c r="D34" i="15"/>
  <c r="B34" i="15"/>
  <c r="A34" i="15"/>
  <c r="D33" i="15"/>
  <c r="B33" i="15"/>
  <c r="A33" i="15"/>
  <c r="D32" i="15"/>
  <c r="B32" i="15"/>
  <c r="A32" i="15"/>
  <c r="J28" i="15"/>
  <c r="B28" i="15"/>
  <c r="A28" i="15"/>
  <c r="J27" i="15"/>
  <c r="B27" i="15"/>
  <c r="A27" i="15"/>
  <c r="D26" i="15"/>
  <c r="B26" i="15"/>
  <c r="A26" i="15"/>
  <c r="J25" i="15"/>
  <c r="D25" i="15"/>
  <c r="B25" i="15"/>
  <c r="A25" i="15"/>
  <c r="D24" i="15"/>
  <c r="B24" i="15"/>
  <c r="A24" i="15"/>
  <c r="J23" i="15"/>
  <c r="F23" i="15"/>
  <c r="D23" i="15"/>
  <c r="B23" i="15"/>
  <c r="A23" i="15"/>
  <c r="J22" i="15"/>
  <c r="F22" i="15"/>
  <c r="D22" i="15"/>
  <c r="B22" i="15"/>
  <c r="A22" i="15"/>
  <c r="J20" i="15"/>
  <c r="B20" i="15"/>
  <c r="A20" i="15"/>
  <c r="J19" i="15"/>
  <c r="B19" i="15"/>
  <c r="A19" i="15"/>
  <c r="J18" i="15"/>
  <c r="B18" i="15"/>
  <c r="A18" i="15"/>
  <c r="J17" i="15"/>
  <c r="B17" i="15"/>
  <c r="A17" i="15"/>
  <c r="D15" i="15"/>
  <c r="B15" i="15"/>
  <c r="A15" i="15"/>
  <c r="F14" i="15"/>
  <c r="D14" i="15"/>
  <c r="B14" i="15"/>
  <c r="A14" i="15"/>
  <c r="F13" i="15"/>
  <c r="D13" i="15"/>
  <c r="B13" i="15"/>
  <c r="A13" i="15"/>
  <c r="D39" i="12"/>
  <c r="B39" i="12"/>
  <c r="A39" i="12"/>
  <c r="D33" i="12"/>
  <c r="B33" i="12"/>
  <c r="A33" i="12"/>
  <c r="D32" i="12"/>
  <c r="B32" i="12"/>
  <c r="A32" i="12"/>
  <c r="D31" i="12"/>
  <c r="B31" i="12"/>
  <c r="A31" i="12"/>
  <c r="D30" i="12"/>
  <c r="B30" i="12"/>
  <c r="A30" i="12"/>
  <c r="D28" i="12"/>
  <c r="B28" i="12"/>
  <c r="A28" i="12"/>
  <c r="D26" i="12"/>
  <c r="B26" i="12"/>
  <c r="A26" i="12"/>
  <c r="D25" i="12"/>
  <c r="B25" i="12"/>
  <c r="A25" i="12"/>
  <c r="D23" i="12"/>
  <c r="B23" i="12"/>
  <c r="A23" i="12"/>
  <c r="D16" i="12"/>
  <c r="B16" i="12"/>
  <c r="A16" i="12"/>
  <c r="D15" i="12"/>
  <c r="B15" i="12"/>
  <c r="A15" i="12"/>
  <c r="D13" i="12"/>
  <c r="B13" i="12"/>
  <c r="D12" i="12"/>
  <c r="B12" i="12"/>
  <c r="D11" i="12"/>
  <c r="B11" i="12"/>
  <c r="A11" i="12"/>
  <c r="D10" i="12"/>
  <c r="B10" i="12"/>
  <c r="D9" i="12"/>
  <c r="B9" i="12"/>
  <c r="A9" i="12"/>
  <c r="D8" i="12"/>
  <c r="B8" i="12"/>
  <c r="A8" i="12"/>
  <c r="D7" i="12"/>
  <c r="B7" i="12"/>
  <c r="A7" i="12"/>
  <c r="F12" i="11"/>
  <c r="B12" i="11"/>
  <c r="F11" i="11"/>
  <c r="B11" i="11"/>
  <c r="F10" i="11"/>
  <c r="B10" i="11"/>
  <c r="F9" i="11"/>
  <c r="B9" i="11"/>
  <c r="F8" i="11"/>
  <c r="B8" i="11"/>
  <c r="F7" i="11"/>
  <c r="B7" i="11"/>
  <c r="F41" i="10"/>
  <c r="D41" i="10"/>
  <c r="B41" i="10"/>
  <c r="A41" i="10"/>
  <c r="D39" i="10"/>
  <c r="B39" i="10"/>
  <c r="A39" i="10"/>
  <c r="D38" i="10"/>
  <c r="B38" i="10"/>
  <c r="A38" i="10"/>
  <c r="D37" i="10"/>
  <c r="B37" i="10"/>
  <c r="A37" i="10"/>
  <c r="F36" i="10"/>
  <c r="D36" i="10"/>
  <c r="B36" i="10"/>
  <c r="A36" i="10"/>
  <c r="F35" i="10"/>
  <c r="D35" i="10"/>
  <c r="B35" i="10"/>
  <c r="A35" i="10"/>
  <c r="F34" i="10"/>
  <c r="D34" i="10"/>
  <c r="B34" i="10"/>
  <c r="A34" i="10"/>
  <c r="F33" i="10"/>
  <c r="D33" i="10"/>
  <c r="B33" i="10"/>
  <c r="A33" i="10"/>
  <c r="F32" i="10"/>
  <c r="D32" i="10"/>
  <c r="B32" i="10"/>
  <c r="A32" i="10"/>
  <c r="F31" i="10"/>
  <c r="D31" i="10"/>
  <c r="B31" i="10"/>
  <c r="A31" i="10"/>
  <c r="F30" i="10"/>
  <c r="D30" i="10"/>
  <c r="B30" i="10"/>
  <c r="A30" i="10"/>
  <c r="D28" i="10"/>
  <c r="B28" i="10"/>
  <c r="A28" i="10"/>
  <c r="D27" i="10"/>
  <c r="B27" i="10"/>
  <c r="A27" i="10"/>
  <c r="D26" i="10"/>
  <c r="B26" i="10"/>
  <c r="A26" i="10"/>
  <c r="D25" i="10"/>
  <c r="B25" i="10"/>
  <c r="A25" i="10"/>
  <c r="D24" i="10"/>
  <c r="B24" i="10"/>
  <c r="A24" i="10"/>
  <c r="D23" i="10"/>
  <c r="B23" i="10"/>
  <c r="A23" i="10"/>
  <c r="F22" i="10"/>
  <c r="D22" i="10"/>
  <c r="B22" i="10"/>
  <c r="A22" i="10"/>
  <c r="D21" i="10"/>
  <c r="B21" i="10"/>
  <c r="A21" i="10"/>
  <c r="F20" i="10"/>
  <c r="D20" i="10"/>
  <c r="B20" i="10"/>
  <c r="A20" i="10"/>
  <c r="F18" i="10"/>
  <c r="D18" i="10"/>
  <c r="B18" i="10"/>
  <c r="A18" i="10"/>
  <c r="F17" i="10"/>
  <c r="D17" i="10"/>
  <c r="B17" i="10"/>
  <c r="A17" i="10"/>
  <c r="F15" i="10"/>
  <c r="D15" i="10"/>
  <c r="B15" i="10"/>
  <c r="A15" i="10"/>
  <c r="F14" i="10"/>
  <c r="D14" i="10"/>
  <c r="B14" i="10"/>
  <c r="A14" i="10"/>
  <c r="F13" i="10"/>
  <c r="D13" i="10"/>
  <c r="B13" i="10"/>
  <c r="A13" i="10"/>
  <c r="B38" i="9"/>
  <c r="A38" i="9"/>
  <c r="B37" i="9"/>
  <c r="A37" i="9"/>
  <c r="B36" i="9"/>
  <c r="A36" i="9"/>
  <c r="B35" i="9"/>
  <c r="A35" i="9"/>
  <c r="B34" i="9"/>
  <c r="A34" i="9"/>
  <c r="B33" i="9"/>
  <c r="A33" i="9"/>
  <c r="B32" i="9"/>
  <c r="A32" i="9"/>
  <c r="B31" i="9"/>
  <c r="A31" i="9"/>
  <c r="B30" i="9"/>
  <c r="A30" i="9"/>
  <c r="B29" i="9"/>
  <c r="A29" i="9"/>
  <c r="B24" i="9"/>
  <c r="B23" i="9"/>
  <c r="B22" i="9"/>
  <c r="A22" i="9"/>
  <c r="B21" i="9"/>
  <c r="A21" i="9"/>
  <c r="B20" i="9"/>
  <c r="A20" i="9"/>
  <c r="B19" i="9"/>
  <c r="A19" i="9"/>
  <c r="E15" i="41"/>
  <c r="C15" i="41"/>
  <c r="B15" i="41"/>
  <c r="A15" i="41"/>
  <c r="E14" i="41"/>
  <c r="C14" i="41"/>
  <c r="B14" i="41"/>
  <c r="A14" i="41"/>
  <c r="E13" i="41"/>
  <c r="C13" i="41"/>
  <c r="B13" i="41"/>
  <c r="A13" i="41"/>
  <c r="E12" i="41"/>
  <c r="C12" i="41"/>
  <c r="B12" i="41"/>
  <c r="A12" i="41"/>
  <c r="E11" i="41"/>
  <c r="C11" i="41"/>
  <c r="B11" i="41"/>
  <c r="A11" i="41"/>
  <c r="E10" i="41"/>
  <c r="C10" i="41"/>
  <c r="B10" i="41"/>
  <c r="A10" i="41"/>
  <c r="E9" i="41"/>
  <c r="C9" i="41"/>
  <c r="B9" i="41"/>
  <c r="A9" i="41"/>
  <c r="E8" i="41"/>
  <c r="C8" i="41"/>
  <c r="B8" i="41"/>
  <c r="A8" i="41"/>
  <c r="E18" i="40"/>
  <c r="C18" i="40"/>
  <c r="B18" i="40"/>
  <c r="A18" i="40"/>
  <c r="E17" i="40"/>
  <c r="C17" i="40"/>
  <c r="B17" i="40"/>
  <c r="A17" i="40"/>
  <c r="E16" i="40"/>
  <c r="C16" i="40"/>
  <c r="B16" i="40"/>
  <c r="A16" i="40"/>
  <c r="E15" i="40"/>
  <c r="C15" i="40"/>
  <c r="B15" i="40"/>
  <c r="A15" i="40"/>
  <c r="E14" i="40"/>
  <c r="C14" i="40"/>
  <c r="B14" i="40"/>
  <c r="A14" i="40"/>
  <c r="E13" i="40"/>
  <c r="C13" i="40"/>
  <c r="B13" i="40"/>
  <c r="A13" i="40"/>
  <c r="E12" i="40"/>
  <c r="C12" i="40"/>
  <c r="B12" i="40"/>
  <c r="A12" i="40"/>
  <c r="E11" i="40"/>
  <c r="C11" i="40"/>
  <c r="B11" i="40"/>
  <c r="A11" i="40"/>
  <c r="E10" i="40"/>
  <c r="C10" i="40"/>
  <c r="B10" i="40"/>
  <c r="A10" i="40"/>
  <c r="E9" i="40"/>
  <c r="C9" i="40"/>
  <c r="B9" i="40"/>
  <c r="A9" i="40"/>
  <c r="E60" i="39"/>
  <c r="C60" i="39"/>
  <c r="B60" i="39"/>
  <c r="A60" i="39"/>
  <c r="E59" i="39"/>
  <c r="C59" i="39"/>
  <c r="B59" i="39"/>
  <c r="A59" i="39"/>
  <c r="E58" i="39"/>
  <c r="C58" i="39"/>
  <c r="B58" i="39"/>
  <c r="A58" i="39"/>
  <c r="E57" i="39"/>
  <c r="C57" i="39"/>
  <c r="B57" i="39"/>
  <c r="A57" i="39"/>
  <c r="E56" i="39"/>
  <c r="C56" i="39"/>
  <c r="B56" i="39"/>
  <c r="A56" i="39"/>
  <c r="E55" i="39"/>
  <c r="C55" i="39"/>
  <c r="B55" i="39"/>
  <c r="A55" i="39"/>
  <c r="E54" i="39"/>
  <c r="C54" i="39"/>
  <c r="B54" i="39"/>
  <c r="A54" i="39"/>
  <c r="E53" i="39"/>
  <c r="C53" i="39"/>
  <c r="B53" i="39"/>
  <c r="A53" i="39"/>
  <c r="E52" i="39"/>
  <c r="C52" i="39"/>
  <c r="B52" i="39"/>
  <c r="A52" i="39"/>
  <c r="E51" i="39"/>
  <c r="C51" i="39"/>
  <c r="B51" i="39"/>
  <c r="A51" i="39"/>
  <c r="E50" i="39"/>
  <c r="C50" i="39"/>
  <c r="B50" i="39"/>
  <c r="A50" i="39"/>
  <c r="E49" i="39"/>
  <c r="C49" i="39"/>
  <c r="B49" i="39"/>
  <c r="A49" i="39"/>
  <c r="E48" i="39"/>
  <c r="C48" i="39"/>
  <c r="B48" i="39"/>
  <c r="A48" i="39"/>
  <c r="E47" i="39"/>
  <c r="C47" i="39"/>
  <c r="B47" i="39"/>
  <c r="A47" i="39"/>
  <c r="E46" i="39"/>
  <c r="C46" i="39"/>
  <c r="B46" i="39"/>
  <c r="A46" i="39"/>
  <c r="E45" i="39"/>
  <c r="C45" i="39"/>
  <c r="B45" i="39"/>
  <c r="A45" i="39"/>
  <c r="E43" i="39"/>
  <c r="C43" i="39"/>
  <c r="B43" i="39"/>
  <c r="A43" i="39"/>
  <c r="E42" i="39"/>
  <c r="C42" i="39"/>
  <c r="B42" i="39"/>
  <c r="A42" i="39"/>
  <c r="E41" i="39"/>
  <c r="C41" i="39"/>
  <c r="B41" i="39"/>
  <c r="A41" i="39"/>
  <c r="E40" i="39"/>
  <c r="C40" i="39"/>
  <c r="B40" i="39"/>
  <c r="A40" i="39"/>
  <c r="E39" i="39"/>
  <c r="C39" i="39"/>
  <c r="B39" i="39"/>
  <c r="A39" i="39"/>
  <c r="E38" i="39"/>
  <c r="C38" i="39"/>
  <c r="B38" i="39"/>
  <c r="A38" i="39"/>
  <c r="E37" i="39"/>
  <c r="C37" i="39"/>
  <c r="B37" i="39"/>
  <c r="A37" i="39"/>
  <c r="E36" i="39"/>
  <c r="C36" i="39"/>
  <c r="B36" i="39"/>
  <c r="A36" i="39"/>
  <c r="E35" i="39"/>
  <c r="C35" i="39"/>
  <c r="B35" i="39"/>
  <c r="A35" i="39"/>
  <c r="E34" i="39"/>
  <c r="C34" i="39"/>
  <c r="B34" i="39"/>
  <c r="A34" i="39"/>
  <c r="E28" i="39"/>
  <c r="C28" i="39"/>
  <c r="B28" i="39"/>
  <c r="A28" i="39"/>
  <c r="E27" i="39"/>
  <c r="C27" i="39"/>
  <c r="B27" i="39"/>
  <c r="A27" i="39"/>
  <c r="E26" i="39"/>
  <c r="C26" i="39"/>
  <c r="B26" i="39"/>
  <c r="A26" i="39"/>
  <c r="E25" i="39"/>
  <c r="C25" i="39"/>
  <c r="B25" i="39"/>
  <c r="A25" i="39"/>
  <c r="E24" i="39"/>
  <c r="C24" i="39"/>
  <c r="B24" i="39"/>
  <c r="A24" i="39"/>
  <c r="E23" i="39"/>
  <c r="C23" i="39"/>
  <c r="B23" i="39"/>
  <c r="A23" i="39"/>
  <c r="E22" i="39"/>
  <c r="C22" i="39"/>
  <c r="B22" i="39"/>
  <c r="A22" i="39"/>
  <c r="E20" i="39"/>
  <c r="C20" i="39"/>
  <c r="B20" i="39"/>
  <c r="A20" i="39"/>
  <c r="E19" i="39"/>
  <c r="C19" i="39"/>
  <c r="B19" i="39"/>
  <c r="A19" i="39"/>
  <c r="E17" i="39"/>
  <c r="C17" i="39"/>
  <c r="B17" i="39"/>
  <c r="A17" i="39"/>
  <c r="E16" i="39"/>
  <c r="C16" i="39"/>
  <c r="B16" i="39"/>
  <c r="A16" i="39"/>
  <c r="E15" i="39"/>
  <c r="C15" i="39"/>
  <c r="B15" i="39"/>
  <c r="A15" i="39"/>
  <c r="E14" i="39"/>
  <c r="C14" i="39"/>
  <c r="B14" i="39"/>
  <c r="A14" i="39"/>
  <c r="E13" i="39"/>
  <c r="C13" i="39"/>
  <c r="B13" i="39"/>
  <c r="A13" i="39"/>
  <c r="E110" i="38"/>
  <c r="C110" i="38"/>
  <c r="B110" i="38"/>
  <c r="A110" i="38"/>
  <c r="E109" i="38"/>
  <c r="C109" i="38"/>
  <c r="B109" i="38"/>
  <c r="A109" i="38"/>
  <c r="E108" i="38"/>
  <c r="C108" i="38"/>
  <c r="B108" i="38"/>
  <c r="A108" i="38"/>
  <c r="E107" i="38"/>
  <c r="C107" i="38"/>
  <c r="B107" i="38"/>
  <c r="A107" i="38"/>
  <c r="E106" i="38"/>
  <c r="C106" i="38"/>
  <c r="B106" i="38"/>
  <c r="A106" i="38"/>
  <c r="E105" i="38"/>
  <c r="C105" i="38"/>
  <c r="B105" i="38"/>
  <c r="A105" i="38"/>
  <c r="E100" i="38"/>
  <c r="C100" i="38"/>
  <c r="B100" i="38"/>
  <c r="A100" i="38"/>
  <c r="E99" i="38"/>
  <c r="C99" i="38"/>
  <c r="B99" i="38"/>
  <c r="A99" i="38"/>
  <c r="E98" i="38"/>
  <c r="C98" i="38"/>
  <c r="B98" i="38"/>
  <c r="A98" i="38"/>
  <c r="E97" i="38"/>
  <c r="C97" i="38"/>
  <c r="B97" i="38"/>
  <c r="A97" i="38"/>
  <c r="E96" i="38"/>
  <c r="C96" i="38"/>
  <c r="B96" i="38"/>
  <c r="A96" i="38"/>
  <c r="E95" i="38"/>
  <c r="C95" i="38"/>
  <c r="B95" i="38"/>
  <c r="A95" i="38"/>
  <c r="E93" i="38"/>
  <c r="C93" i="38"/>
  <c r="B93" i="38"/>
  <c r="A93" i="38"/>
  <c r="E92" i="38"/>
  <c r="C92" i="38"/>
  <c r="B92" i="38"/>
  <c r="A92" i="38"/>
  <c r="E90" i="38"/>
  <c r="C90" i="38"/>
  <c r="E88" i="38"/>
  <c r="C88" i="38"/>
  <c r="B88" i="38"/>
  <c r="A88" i="38"/>
  <c r="E87" i="38"/>
  <c r="C87" i="38"/>
  <c r="B87" i="38"/>
  <c r="A87" i="38"/>
  <c r="E86" i="38"/>
  <c r="C86" i="38"/>
  <c r="B86" i="38"/>
  <c r="A86" i="38"/>
  <c r="E84" i="38"/>
  <c r="C84" i="38"/>
  <c r="B84" i="38"/>
  <c r="A84" i="38"/>
  <c r="E83" i="38"/>
  <c r="C83" i="38"/>
  <c r="B83" i="38"/>
  <c r="A83" i="38"/>
  <c r="E82" i="38"/>
  <c r="C82" i="38"/>
  <c r="B82" i="38"/>
  <c r="A82" i="38"/>
  <c r="E81" i="38"/>
  <c r="C81" i="38"/>
  <c r="B81" i="38"/>
  <c r="A81" i="38"/>
  <c r="E80" i="38"/>
  <c r="C80" i="38"/>
  <c r="B80" i="38"/>
  <c r="A80" i="38"/>
  <c r="E79" i="38"/>
  <c r="C79" i="38"/>
  <c r="B79" i="38"/>
  <c r="A79" i="38"/>
  <c r="E77" i="38"/>
  <c r="C77" i="38"/>
  <c r="B77" i="38"/>
  <c r="A77" i="38"/>
  <c r="E76" i="38"/>
  <c r="C76" i="38"/>
  <c r="B76" i="38"/>
  <c r="A76" i="38"/>
  <c r="E75" i="38"/>
  <c r="C75" i="38"/>
  <c r="B75" i="38"/>
  <c r="A75" i="38"/>
  <c r="E74" i="38"/>
  <c r="C74" i="38"/>
  <c r="B74" i="38"/>
  <c r="A74" i="38"/>
  <c r="E73" i="38"/>
  <c r="C73" i="38"/>
  <c r="B73" i="38"/>
  <c r="A73" i="38"/>
  <c r="E72" i="38"/>
  <c r="C72" i="38"/>
  <c r="B72" i="38"/>
  <c r="A72" i="38"/>
  <c r="E71" i="38"/>
  <c r="C71" i="38"/>
  <c r="B71" i="38"/>
  <c r="A71" i="38"/>
  <c r="E70" i="38"/>
  <c r="C70" i="38"/>
  <c r="B70" i="38"/>
  <c r="A70" i="38"/>
  <c r="E65" i="38"/>
  <c r="C65" i="38"/>
  <c r="B65" i="38"/>
  <c r="A65" i="38"/>
  <c r="E64" i="38"/>
  <c r="C64" i="38"/>
  <c r="B64" i="38"/>
  <c r="A64" i="38"/>
  <c r="E63" i="38"/>
  <c r="C63" i="38"/>
  <c r="B63" i="38"/>
  <c r="A63" i="38"/>
  <c r="E62" i="38"/>
  <c r="C62" i="38"/>
  <c r="B62" i="38"/>
  <c r="A62" i="38"/>
  <c r="E61" i="38"/>
  <c r="C61" i="38"/>
  <c r="B61" i="38"/>
  <c r="A61" i="38"/>
  <c r="E60" i="38"/>
  <c r="C60" i="38"/>
  <c r="B60" i="38"/>
  <c r="A60" i="38"/>
  <c r="E59" i="38"/>
  <c r="C59" i="38"/>
  <c r="B59" i="38"/>
  <c r="A59" i="38"/>
  <c r="E58" i="38"/>
  <c r="C58" i="38"/>
  <c r="B58" i="38"/>
  <c r="A58" i="38"/>
  <c r="E57" i="38"/>
  <c r="C57" i="38"/>
  <c r="B57" i="38"/>
  <c r="A57" i="38"/>
  <c r="E56" i="38"/>
  <c r="C56" i="38"/>
  <c r="B56" i="38"/>
  <c r="A56" i="38"/>
  <c r="E55" i="38"/>
  <c r="C55" i="38"/>
  <c r="B55" i="38"/>
  <c r="A55" i="38"/>
  <c r="E54" i="38"/>
  <c r="C54" i="38"/>
  <c r="B54" i="38"/>
  <c r="A54" i="38"/>
  <c r="E53" i="38"/>
  <c r="C53" i="38"/>
  <c r="B53" i="38"/>
  <c r="A53" i="38"/>
  <c r="E52" i="38"/>
  <c r="C52" i="38"/>
  <c r="B52" i="38"/>
  <c r="A52" i="38"/>
  <c r="E50" i="38"/>
  <c r="C50" i="38"/>
  <c r="B50" i="38"/>
  <c r="A50" i="38"/>
  <c r="E45" i="38"/>
  <c r="C45" i="38"/>
  <c r="B45" i="38"/>
  <c r="A45" i="38"/>
  <c r="E44" i="38"/>
  <c r="C44" i="38"/>
  <c r="B44" i="38"/>
  <c r="A44" i="38"/>
  <c r="E43" i="38"/>
  <c r="C43" i="38"/>
  <c r="B43" i="38"/>
  <c r="A43" i="38"/>
  <c r="E42" i="38"/>
  <c r="C42" i="38"/>
  <c r="B42" i="38"/>
  <c r="A42" i="38"/>
  <c r="E41" i="38"/>
  <c r="C41" i="38"/>
  <c r="B41" i="38"/>
  <c r="A41" i="38"/>
  <c r="E40" i="38"/>
  <c r="C40" i="38"/>
  <c r="B40" i="38"/>
  <c r="A40" i="38"/>
  <c r="E39" i="38"/>
  <c r="C39" i="38"/>
  <c r="B39" i="38"/>
  <c r="A39" i="38"/>
  <c r="E38" i="38"/>
  <c r="C38" i="38"/>
  <c r="B38" i="38"/>
  <c r="A38" i="38"/>
  <c r="E37" i="38"/>
  <c r="C37" i="38"/>
  <c r="B37" i="38"/>
  <c r="A37" i="38"/>
  <c r="E36" i="38"/>
  <c r="C36" i="38"/>
  <c r="B36" i="38"/>
  <c r="A36" i="38"/>
  <c r="E35" i="38"/>
  <c r="C35" i="38"/>
  <c r="B35" i="38"/>
  <c r="A35" i="38"/>
  <c r="E34" i="38"/>
  <c r="C34" i="38"/>
  <c r="B34" i="38"/>
  <c r="A34" i="38"/>
  <c r="E33" i="38"/>
  <c r="C33" i="38"/>
  <c r="B33" i="38"/>
  <c r="A33" i="38"/>
  <c r="E32" i="38"/>
  <c r="C32" i="38"/>
  <c r="B32" i="38"/>
  <c r="A32" i="38"/>
  <c r="E31" i="38"/>
  <c r="C31" i="38"/>
  <c r="B31" i="38"/>
  <c r="A31" i="38"/>
  <c r="E30" i="38"/>
  <c r="C30" i="38"/>
  <c r="B30" i="38"/>
  <c r="A30" i="38"/>
  <c r="E29" i="38"/>
  <c r="C29" i="38"/>
  <c r="B29" i="38"/>
  <c r="A29" i="38"/>
  <c r="E28" i="38"/>
  <c r="C28" i="38"/>
  <c r="B28" i="38"/>
  <c r="A28" i="38"/>
  <c r="E27" i="38"/>
  <c r="C27" i="38"/>
  <c r="B27" i="38"/>
  <c r="A27" i="38"/>
  <c r="E26" i="38"/>
  <c r="C26" i="38"/>
  <c r="B26" i="38"/>
  <c r="A26" i="38"/>
  <c r="E25" i="38"/>
  <c r="C25" i="38"/>
  <c r="B25" i="38"/>
  <c r="A25" i="38"/>
  <c r="E24" i="38"/>
  <c r="C24" i="38"/>
  <c r="B24" i="38"/>
  <c r="A24" i="38"/>
  <c r="E22" i="38"/>
  <c r="C22" i="38"/>
  <c r="B22" i="38"/>
  <c r="A22" i="38"/>
  <c r="E21" i="38"/>
  <c r="C21" i="38"/>
  <c r="B21" i="38"/>
  <c r="A21" i="38"/>
  <c r="E20" i="38"/>
  <c r="C20" i="38"/>
  <c r="B20" i="38"/>
  <c r="A20" i="38"/>
  <c r="E19" i="38"/>
  <c r="C19" i="38"/>
  <c r="B19" i="38"/>
  <c r="A19" i="38"/>
  <c r="E18" i="38"/>
  <c r="C18" i="38"/>
  <c r="B18" i="38"/>
  <c r="A18" i="38"/>
  <c r="E17" i="38"/>
  <c r="C17" i="38"/>
  <c r="B17" i="38"/>
  <c r="A17" i="38"/>
  <c r="E16" i="38"/>
  <c r="C16" i="38"/>
  <c r="B16" i="38"/>
  <c r="A16" i="38"/>
  <c r="E15" i="38"/>
  <c r="C15" i="38"/>
  <c r="B15" i="38"/>
  <c r="A15" i="38"/>
  <c r="E13" i="38"/>
  <c r="C13" i="38"/>
  <c r="B13" i="38"/>
  <c r="A13" i="38"/>
  <c r="E12" i="38"/>
  <c r="C12" i="38"/>
  <c r="B12" i="38"/>
  <c r="A12" i="38"/>
  <c r="E10" i="38"/>
  <c r="C10" i="38"/>
  <c r="B10" i="38"/>
  <c r="A10" i="38"/>
  <c r="E9" i="38"/>
  <c r="C9" i="38"/>
  <c r="B9" i="38"/>
  <c r="A9" i="38"/>
  <c r="E8" i="38"/>
  <c r="C8" i="38"/>
  <c r="B8" i="38"/>
  <c r="A8" i="38"/>
  <c r="E7" i="38"/>
  <c r="C7" i="38"/>
  <c r="B7" i="38"/>
  <c r="A7" i="38"/>
  <c r="C104" i="36"/>
  <c r="B104" i="36"/>
  <c r="A104" i="36"/>
  <c r="E103" i="36"/>
  <c r="C103" i="36"/>
  <c r="B103" i="36"/>
  <c r="A103" i="36"/>
  <c r="E102" i="36"/>
  <c r="C102" i="36"/>
  <c r="B102" i="36"/>
  <c r="A102" i="36"/>
  <c r="E101" i="36"/>
  <c r="C101" i="36"/>
  <c r="B101" i="36"/>
  <c r="A101" i="36"/>
  <c r="E100" i="36"/>
  <c r="C100" i="36"/>
  <c r="B100" i="36"/>
  <c r="A100" i="36"/>
  <c r="E99" i="36"/>
  <c r="C99" i="36"/>
  <c r="B99" i="36"/>
  <c r="A99" i="36"/>
  <c r="E97" i="36"/>
  <c r="C97" i="36"/>
  <c r="B97" i="36"/>
  <c r="A97" i="36"/>
  <c r="E96" i="36"/>
  <c r="C96" i="36"/>
  <c r="B96" i="36"/>
  <c r="A96" i="36"/>
  <c r="E94" i="36"/>
  <c r="C94" i="36"/>
  <c r="B94" i="36"/>
  <c r="A94" i="36"/>
  <c r="E93" i="36"/>
  <c r="C93" i="36"/>
  <c r="B93" i="36"/>
  <c r="A93" i="36"/>
  <c r="E92" i="36"/>
  <c r="C92" i="36"/>
  <c r="B92" i="36"/>
  <c r="A92" i="36"/>
  <c r="E87" i="36"/>
  <c r="C87" i="36"/>
  <c r="B87" i="36"/>
  <c r="A87" i="36"/>
  <c r="E86" i="36"/>
  <c r="C86" i="36"/>
  <c r="B86" i="36"/>
  <c r="A86" i="36"/>
  <c r="E85" i="36"/>
  <c r="C85" i="36"/>
  <c r="B85" i="36"/>
  <c r="A85" i="36"/>
  <c r="E84" i="36"/>
  <c r="C84" i="36"/>
  <c r="B84" i="36"/>
  <c r="A84" i="36"/>
  <c r="E83" i="36"/>
  <c r="C83" i="36"/>
  <c r="B83" i="36"/>
  <c r="A83" i="36"/>
  <c r="E82" i="36"/>
  <c r="C82" i="36"/>
  <c r="B82" i="36"/>
  <c r="A82" i="36"/>
  <c r="E81" i="36"/>
  <c r="C81" i="36"/>
  <c r="B81" i="36"/>
  <c r="A81" i="36"/>
  <c r="E80" i="36"/>
  <c r="C80" i="36"/>
  <c r="B80" i="36"/>
  <c r="A80" i="36"/>
  <c r="E78" i="36"/>
  <c r="C78" i="36"/>
  <c r="B78" i="36"/>
  <c r="A78" i="36"/>
  <c r="E77" i="36"/>
  <c r="C77" i="36"/>
  <c r="B77" i="36"/>
  <c r="A77" i="36"/>
  <c r="E75" i="36"/>
  <c r="C75" i="36"/>
  <c r="E73" i="36"/>
  <c r="C73" i="36"/>
  <c r="B73" i="36"/>
  <c r="A73" i="36"/>
  <c r="E72" i="36"/>
  <c r="C72" i="36"/>
  <c r="B72" i="36"/>
  <c r="A72" i="36"/>
  <c r="E71" i="36"/>
  <c r="C71" i="36"/>
  <c r="B71" i="36"/>
  <c r="A71" i="36"/>
  <c r="E69" i="36"/>
  <c r="C69" i="36"/>
  <c r="B69" i="36"/>
  <c r="A69" i="36"/>
  <c r="E68" i="36"/>
  <c r="C68" i="36"/>
  <c r="B68" i="36"/>
  <c r="A68" i="36"/>
  <c r="E67" i="36"/>
  <c r="C67" i="36"/>
  <c r="B67" i="36"/>
  <c r="A67" i="36"/>
  <c r="E66" i="36"/>
  <c r="C66" i="36"/>
  <c r="B66" i="36"/>
  <c r="A66" i="36"/>
  <c r="E65" i="36"/>
  <c r="C65" i="36"/>
  <c r="B65" i="36"/>
  <c r="A65" i="36"/>
  <c r="E64" i="36"/>
  <c r="C64" i="36"/>
  <c r="B64" i="36"/>
  <c r="A64" i="36"/>
  <c r="E62" i="36"/>
  <c r="C62" i="36"/>
  <c r="B62" i="36"/>
  <c r="A62" i="36"/>
  <c r="E61" i="36"/>
  <c r="C61" i="36"/>
  <c r="B61" i="36"/>
  <c r="A61" i="36"/>
  <c r="E60" i="36"/>
  <c r="C60" i="36"/>
  <c r="B60" i="36"/>
  <c r="A60" i="36"/>
  <c r="E59" i="36"/>
  <c r="C59" i="36"/>
  <c r="B59" i="36"/>
  <c r="A59" i="36"/>
  <c r="E58" i="36"/>
  <c r="C58" i="36"/>
  <c r="B58" i="36"/>
  <c r="A58" i="36"/>
  <c r="E57" i="36"/>
  <c r="C57" i="36"/>
  <c r="B57" i="36"/>
  <c r="A57" i="36"/>
  <c r="E52" i="36"/>
  <c r="C52" i="36"/>
  <c r="B52" i="36"/>
  <c r="A52" i="36"/>
  <c r="E51" i="36"/>
  <c r="C51" i="36"/>
  <c r="B51" i="36"/>
  <c r="A51" i="36"/>
  <c r="E50" i="36"/>
  <c r="C50" i="36"/>
  <c r="B50" i="36"/>
  <c r="A50" i="36"/>
  <c r="E49" i="36"/>
  <c r="C49" i="36"/>
  <c r="B49" i="36"/>
  <c r="A49" i="36"/>
  <c r="E48" i="36"/>
  <c r="C48" i="36"/>
  <c r="B48" i="36"/>
  <c r="A48" i="36"/>
  <c r="E47" i="36"/>
  <c r="C47" i="36"/>
  <c r="B47" i="36"/>
  <c r="A47" i="36"/>
  <c r="E46" i="36"/>
  <c r="C46" i="36"/>
  <c r="B46" i="36"/>
  <c r="A46" i="36"/>
  <c r="E45" i="36"/>
  <c r="C45" i="36"/>
  <c r="B45" i="36"/>
  <c r="A45" i="36"/>
  <c r="E44" i="36"/>
  <c r="C44" i="36"/>
  <c r="B44" i="36"/>
  <c r="A44" i="36"/>
  <c r="E43" i="36"/>
  <c r="C43" i="36"/>
  <c r="B43" i="36"/>
  <c r="A43" i="36"/>
  <c r="E42" i="36"/>
  <c r="C42" i="36"/>
  <c r="B42" i="36"/>
  <c r="A42" i="36"/>
  <c r="E41" i="36"/>
  <c r="C41" i="36"/>
  <c r="B41" i="36"/>
  <c r="A41" i="36"/>
  <c r="E40" i="36"/>
  <c r="C40" i="36"/>
  <c r="B40" i="36"/>
  <c r="A40" i="36"/>
  <c r="E39" i="36"/>
  <c r="C39" i="36"/>
  <c r="B39" i="36"/>
  <c r="A39" i="36"/>
  <c r="E37" i="36"/>
  <c r="C37" i="36"/>
  <c r="B37" i="36"/>
  <c r="A37" i="36"/>
  <c r="E36" i="36"/>
  <c r="C36" i="36"/>
  <c r="B36" i="36"/>
  <c r="A36" i="36"/>
  <c r="E33" i="36"/>
  <c r="C33" i="36"/>
  <c r="B33" i="36"/>
  <c r="A33" i="36"/>
  <c r="E32" i="36"/>
  <c r="C32" i="36"/>
  <c r="B32" i="36"/>
  <c r="A32" i="36"/>
  <c r="E31" i="36"/>
  <c r="C31" i="36"/>
  <c r="B31" i="36"/>
  <c r="A31" i="36"/>
  <c r="E30" i="36"/>
  <c r="C30" i="36"/>
  <c r="B30" i="36"/>
  <c r="A30" i="36"/>
  <c r="E29" i="36"/>
  <c r="C29" i="36"/>
  <c r="B29" i="36"/>
  <c r="A29" i="36"/>
  <c r="E27" i="36"/>
  <c r="C27" i="36"/>
  <c r="B27" i="36"/>
  <c r="A27" i="36"/>
  <c r="E26" i="36"/>
  <c r="C26" i="36"/>
  <c r="B26" i="36"/>
  <c r="A26" i="36"/>
  <c r="E23" i="36"/>
  <c r="C23" i="36"/>
  <c r="B23" i="36"/>
  <c r="A23" i="36"/>
  <c r="E21" i="36"/>
  <c r="C21" i="36"/>
  <c r="B21" i="36"/>
  <c r="A21" i="36"/>
  <c r="E22" i="36"/>
  <c r="C22" i="36"/>
  <c r="B22" i="36"/>
  <c r="A22" i="36"/>
</calcChain>
</file>

<file path=xl/sharedStrings.xml><?xml version="1.0" encoding="utf-8"?>
<sst xmlns="http://schemas.openxmlformats.org/spreadsheetml/2006/main" count="5797" uniqueCount="2140">
  <si>
    <t>Item ID</t>
  </si>
  <si>
    <t xml:space="preserve">List Price    </t>
  </si>
  <si>
    <t>Cable Roll (1/8") - 100 FT</t>
  </si>
  <si>
    <t>Cable Roll (1/8") - 250 FT</t>
  </si>
  <si>
    <t>Cable Roll (1/8") - 500 FT</t>
  </si>
  <si>
    <t>Cable Threading Needle</t>
  </si>
  <si>
    <t>Cable Gripping Pliers</t>
  </si>
  <si>
    <t>Item Description</t>
  </si>
  <si>
    <t>Cable Release Tool</t>
  </si>
  <si>
    <t xml:space="preserve">Cambridge - 4'x8' Picket Fence (2" Picket Space) with Dog Ear Caps </t>
  </si>
  <si>
    <t xml:space="preserve">Fairfield - 5'x8' Picket Fence with Mid-Rail </t>
  </si>
  <si>
    <t xml:space="preserve">Fairfield - 6'x8' Picket Fence with Mid-Rail </t>
  </si>
  <si>
    <t xml:space="preserve">Fairhaven - 5'x8' - Semi-Privacy Fence (2" Picket Spacing) </t>
  </si>
  <si>
    <t xml:space="preserve">Fairhaven - 6'x8' - Semi-Privacy Fence (2" Picket Spacing) </t>
  </si>
  <si>
    <t xml:space="preserve">Traditions Privacy Fence Panel - 4'x8' </t>
  </si>
  <si>
    <t xml:space="preserve">Traditions Privacy Fence Panel - 5'x8' </t>
  </si>
  <si>
    <t xml:space="preserve">Traditions Privacy Fence Panel - 6'x8' </t>
  </si>
  <si>
    <t xml:space="preserve">Stratford - 4'x8' Picket Fence (2" Picket Space) </t>
  </si>
  <si>
    <t xml:space="preserve">Washington - 6'x8' - Privacy Fence with Picket Top </t>
  </si>
  <si>
    <t xml:space="preserve">2 Rail Ranch Gate Posts - Pair </t>
  </si>
  <si>
    <t>1.5 oz Vinyl Adhesive</t>
  </si>
  <si>
    <t>ALUMINUM RAILING LEVEL KITS</t>
  </si>
  <si>
    <t>ALUMINUM RAILING STAIR KITS</t>
  </si>
  <si>
    <t>ITEM #</t>
  </si>
  <si>
    <t>ACCESSORIES</t>
  </si>
  <si>
    <t>GATES &amp; HARDWARE</t>
  </si>
  <si>
    <t>A</t>
  </si>
  <si>
    <t>C</t>
  </si>
  <si>
    <t>CABLE &amp; TOOLS</t>
  </si>
  <si>
    <t>POST SLEEVES AND MOUNTS</t>
  </si>
  <si>
    <t>GATE &amp; HARDWARE</t>
  </si>
  <si>
    <t>SERIES 200 VINYL RAILING</t>
  </si>
  <si>
    <t>SUPERIOR SERIES 200 LEVEL RAIL KITS - 36" HIGH</t>
  </si>
  <si>
    <t>SUPERIOR SERIES 200 STAIR RAIL KITS - 36" HIGH</t>
  </si>
  <si>
    <t>ALUMINUM SECONDARY HANDRAIL</t>
  </si>
  <si>
    <t>1-1/2" ROUND SECONDARY HANDRAIL</t>
  </si>
  <si>
    <t>PORCH POST SLEEVES</t>
  </si>
  <si>
    <t>STRUCTURAL PORCH POST</t>
  </si>
  <si>
    <t>LINEALS</t>
  </si>
  <si>
    <t>LMT LOW VOLTAGE LIGHTING</t>
  </si>
  <si>
    <t>LMT SOLAR LIGHTING</t>
  </si>
  <si>
    <t>HARDWARE</t>
  </si>
  <si>
    <t>WHITE</t>
  </si>
  <si>
    <t>ALMOND</t>
  </si>
  <si>
    <t>Enter your multiplier below to have your cost 
caluclated on the following pages</t>
  </si>
  <si>
    <t>FREIGHT SCHEDULE</t>
  </si>
  <si>
    <t>Deck Board Railing Connector</t>
  </si>
  <si>
    <t xml:space="preserve">Cape May 4" Post Cap Light - Solar </t>
  </si>
  <si>
    <t xml:space="preserve">Cape May Downward 4" Post Cap Light - Solar </t>
  </si>
  <si>
    <t>Fairhaven Gate - 5'x4' Semi-Privacy (2" Spacing)</t>
  </si>
  <si>
    <t xml:space="preserve">Fairfield Gate - 5'x4' Picket </t>
  </si>
  <si>
    <t xml:space="preserve">Fairfield Gate - 5'x5' Picket </t>
  </si>
  <si>
    <t xml:space="preserve">Fairfield Gate - 6'x4' Picket </t>
  </si>
  <si>
    <t xml:space="preserve">Fairfield Gate - 6'x5' Picket </t>
  </si>
  <si>
    <t xml:space="preserve">Fairhaven Gate - 5'x5' Semi-Privacy (2" Spacing) </t>
  </si>
  <si>
    <t xml:space="preserve">Fairhaven Gate - 6'x4' Semi-Privacy (2" Spacing) </t>
  </si>
  <si>
    <t xml:space="preserve">Fairhaven Gate - 6'x5' Semi-Privacy (2" Spacing) </t>
  </si>
  <si>
    <t xml:space="preserve">Jackson Gate - 4'x4' Semi-Privacy </t>
  </si>
  <si>
    <t xml:space="preserve">Jackson Gate - 4'x5' Semi-Privacy </t>
  </si>
  <si>
    <t xml:space="preserve">Jackson Gate - 6'x4' Semi-Privacy </t>
  </si>
  <si>
    <t xml:space="preserve">Jackson Gate - 6'x5' Semi-Privacy </t>
  </si>
  <si>
    <t xml:space="preserve">Traditions Privacy Gate - 4'x4' </t>
  </si>
  <si>
    <t xml:space="preserve">Traditions Privacy Gate - 4'x5' </t>
  </si>
  <si>
    <t xml:space="preserve">Traditions Privacy Gate - 5'x4' </t>
  </si>
  <si>
    <t xml:space="preserve">Traditions Privacy Gate - 5'x5' </t>
  </si>
  <si>
    <t xml:space="preserve">Traditions Privacy Gate - 6'x4' </t>
  </si>
  <si>
    <t xml:space="preserve">Traditions Privacy Gate - 6'x5' </t>
  </si>
  <si>
    <t xml:space="preserve">Stratford Gate - 4'x4' Picket (2" Spacing) </t>
  </si>
  <si>
    <t xml:space="preserve">Stratford Gate - 4'x5' Picket (2" Spacing) </t>
  </si>
  <si>
    <t xml:space="preserve">Washington Gate - 6'x4' Picket Top Privacy </t>
  </si>
  <si>
    <t xml:space="preserve">Washington Gate - 6'x5' Picket Top Privacy </t>
  </si>
  <si>
    <t>2' LV LED Harness</t>
  </si>
  <si>
    <t>5' LV LED Harness</t>
  </si>
  <si>
    <t>7' LV LED Harness</t>
  </si>
  <si>
    <t>9' LV LED Harness</t>
  </si>
  <si>
    <t>2 Output Splitter - LED LV</t>
  </si>
  <si>
    <t>5 Output Splitter - LED LV</t>
  </si>
  <si>
    <t>5" New England Post Trim</t>
  </si>
  <si>
    <t>TBL</t>
  </si>
  <si>
    <t>TBZ</t>
  </si>
  <si>
    <t>-</t>
  </si>
  <si>
    <t>BLACK</t>
  </si>
  <si>
    <t>4" Classic Post Trim</t>
  </si>
  <si>
    <t>CRG24</t>
  </si>
  <si>
    <t>CRG30</t>
  </si>
  <si>
    <t>CRG36</t>
  </si>
  <si>
    <t>CRG42</t>
  </si>
  <si>
    <t>CRG48</t>
  </si>
  <si>
    <t>CRG54</t>
  </si>
  <si>
    <t>CRG60</t>
  </si>
  <si>
    <t>CRSG03</t>
  </si>
  <si>
    <t>CRSG04</t>
  </si>
  <si>
    <t>CRSG05</t>
  </si>
  <si>
    <t>CRLC</t>
  </si>
  <si>
    <t>CRDT</t>
  </si>
  <si>
    <t>Crystal LED's Replacement Bulbs</t>
  </si>
  <si>
    <t>CVC</t>
  </si>
  <si>
    <t>CRGG</t>
  </si>
  <si>
    <t>CREG</t>
  </si>
  <si>
    <t>STBR-CS</t>
  </si>
  <si>
    <t>CG36-24</t>
  </si>
  <si>
    <t>CG36-30</t>
  </si>
  <si>
    <t>CG36-36</t>
  </si>
  <si>
    <t>CG36-42</t>
  </si>
  <si>
    <t>CG36-48</t>
  </si>
  <si>
    <t>CG36-54</t>
  </si>
  <si>
    <t>CG36-60</t>
  </si>
  <si>
    <t>CG36-66</t>
  </si>
  <si>
    <t>GRB-10</t>
  </si>
  <si>
    <t>LED-G</t>
  </si>
  <si>
    <t>CTG-6</t>
  </si>
  <si>
    <t>CTG-9</t>
  </si>
  <si>
    <t>CTG-12</t>
  </si>
  <si>
    <t>CTG-15</t>
  </si>
  <si>
    <t>CTG-18</t>
  </si>
  <si>
    <t>CTG-21</t>
  </si>
  <si>
    <t>CTG-24</t>
  </si>
  <si>
    <t>CTG-27</t>
  </si>
  <si>
    <t>CTG-30</t>
  </si>
  <si>
    <t>CTG-33</t>
  </si>
  <si>
    <t>CTG-36</t>
  </si>
  <si>
    <t>CTG-39</t>
  </si>
  <si>
    <t>CTG-42</t>
  </si>
  <si>
    <t>CTG-45</t>
  </si>
  <si>
    <t>CTG-48</t>
  </si>
  <si>
    <t>CTG-51</t>
  </si>
  <si>
    <t>CTG-54</t>
  </si>
  <si>
    <t>CTG-57</t>
  </si>
  <si>
    <t>CTG-60</t>
  </si>
  <si>
    <t>CTG-63</t>
  </si>
  <si>
    <t>CTG-66</t>
  </si>
  <si>
    <t>CDG-6</t>
  </si>
  <si>
    <t>CAG-6</t>
  </si>
  <si>
    <t>GL-H8</t>
  </si>
  <si>
    <t>Glazelock Plastic Tapered Shims - 12 pack</t>
  </si>
  <si>
    <t>MP4</t>
  </si>
  <si>
    <t>MP5</t>
  </si>
  <si>
    <t>LED-P</t>
  </si>
  <si>
    <t>LED-SP</t>
  </si>
  <si>
    <t>MPSS4</t>
  </si>
  <si>
    <t>MBC</t>
  </si>
  <si>
    <t>MB6</t>
  </si>
  <si>
    <t>S114</t>
  </si>
  <si>
    <t>LED-L</t>
  </si>
  <si>
    <t>LED-C</t>
  </si>
  <si>
    <t>LED-PC</t>
  </si>
  <si>
    <t>LED-T</t>
  </si>
  <si>
    <t>1600E</t>
  </si>
  <si>
    <t>1600EP</t>
  </si>
  <si>
    <t>REGAL PICKET RAILING</t>
  </si>
  <si>
    <t>LEVEL RAIL PACKS</t>
  </si>
  <si>
    <t>STAIR RAIL PACKS</t>
  </si>
  <si>
    <t>POSTS</t>
  </si>
  <si>
    <t>LEVEL PICKET PACKS</t>
  </si>
  <si>
    <t>STAIR PICKET PACKS</t>
  </si>
  <si>
    <t>HANDRAIL ACCESSORIES</t>
  </si>
  <si>
    <t>POST ACCESSORIES</t>
  </si>
  <si>
    <t>ACCESSORIES &amp; FASTENERS</t>
  </si>
  <si>
    <t>REGAL GLASS RAILING</t>
  </si>
  <si>
    <t>STAIR TEMPERED GLASS PANELS</t>
  </si>
  <si>
    <t>TEMPERED GLASS PANELS FOR 36" HIGH RAILING</t>
  </si>
  <si>
    <t>TEMPERED GLASS PANELS FOR 42" HIGH RAILING</t>
  </si>
  <si>
    <t>CRYSTAL GLASS RAIL</t>
  </si>
  <si>
    <t>LEVEL &amp; STAIR GLASS MOUNTS &amp; HARDWARE</t>
  </si>
  <si>
    <t>LEVEL WHITE NO IRON TEMPERED GLASS PANELS</t>
  </si>
  <si>
    <t>STAIR WHITE NO IRON TEMPERED GLASS PANELS</t>
  </si>
  <si>
    <t>LIGHTING FOR GLASS MOUNTS</t>
  </si>
  <si>
    <t>CRYSTAL RAIL ADA HAND/STAIR RAIL</t>
  </si>
  <si>
    <t>REGAL ADA HANDRAIL</t>
  </si>
  <si>
    <t>1400E</t>
  </si>
  <si>
    <t>1600ET</t>
  </si>
  <si>
    <t>1800EP</t>
  </si>
  <si>
    <t>1600EKP</t>
  </si>
  <si>
    <t>BAGS-TS</t>
  </si>
  <si>
    <t>TSO</t>
  </si>
  <si>
    <t>HANDRAIL LIGHTING</t>
  </si>
  <si>
    <t>GLASS</t>
  </si>
  <si>
    <t>COLORS: White (W), Almond (A)</t>
  </si>
  <si>
    <t>COLORS: White (W), Clay (C )</t>
  </si>
  <si>
    <t>REGAL ID</t>
  </si>
  <si>
    <t>W</t>
  </si>
  <si>
    <t>TELESTEPS LADDERS &amp; ACCESSORIES</t>
  </si>
  <si>
    <t>Blank Fence Post - 5"x5"x78"</t>
  </si>
  <si>
    <t>Blank Fence Post - 5"x5"x5'</t>
  </si>
  <si>
    <t>Blank Fence Post - 5"x5"x9'</t>
  </si>
  <si>
    <t>**MASTER PRICE BASED ON: KEY-LINK (TBL), VINYL (W), REGAL (TBL) PRICING IN SAGE.**</t>
  </si>
  <si>
    <t>#8 x ¾" - Stainless Self-Tapping U-Channel Screw - Bag of 25</t>
  </si>
  <si>
    <t>POST SLEEVES AND ACCESSORIES</t>
  </si>
  <si>
    <t>COLORS: White (W), Almond (A), Clay (C), (BLACK - CALL FOR PRICE)</t>
  </si>
  <si>
    <t>CLAY</t>
  </si>
  <si>
    <t>NEW ENGLAND STRAIGHT
4'X6' &amp; 4'X8' PICKET FENCE</t>
  </si>
  <si>
    <t xml:space="preserve">COLORS: White (W), Almond (A), Clay (C) </t>
  </si>
  <si>
    <t>COLUMBIA CONCAVE
4'X6' &amp; 4'X8' PICKET FENCE</t>
  </si>
  <si>
    <t>Columbia Concave Picket Fence - 4'x8'</t>
  </si>
  <si>
    <t>Columbia Concave Picket Gate - 3" Picket - 4'x4'</t>
  </si>
  <si>
    <t>Columbia Concave Picket Gate - 3" Picket - 4'x5'</t>
  </si>
  <si>
    <t>New England Straight Picket Fence - 4'x8'</t>
  </si>
  <si>
    <t>New England Straight Picket Gate - 4'x4'</t>
  </si>
  <si>
    <t>New England Straight Picket Gate - 4'x5'</t>
  </si>
  <si>
    <t>4" Classic Cap</t>
  </si>
  <si>
    <t xml:space="preserve">5" Classic Cap </t>
  </si>
  <si>
    <t>48" Columbia Concave Picket - End Post - 4"x4"x78"</t>
  </si>
  <si>
    <t>48" Columbia Concave Picket - Line Post - 4"x4"x78"</t>
  </si>
  <si>
    <t>48" Columbia Concave Picket - Corner Post - 4"x4"x78"</t>
  </si>
  <si>
    <t>48" New England Straight Picket - End Post - 5"x5"x84"</t>
  </si>
  <si>
    <t>48" New England Straight Picket - Line Post - 5"x5"x84"</t>
  </si>
  <si>
    <t>48" New England Straight Picket - Corner Post - 5"x5"x84"</t>
  </si>
  <si>
    <t>4' COLUMBIA CONCAVE - FENCE SECTIONS &amp; GATES</t>
  </si>
  <si>
    <t>4' COLUMBIA CONCAVE POSTS</t>
  </si>
  <si>
    <t>4' NEW ENGLAND STRAIGHT POSTS</t>
  </si>
  <si>
    <t>4' NEW ENGLAND STRAIGHT - FENCE SECTIONS &amp; GATES</t>
  </si>
  <si>
    <t>Blank Fence Post - 5"x5"x84"</t>
  </si>
  <si>
    <t>Blank Fence Post - 4"x4"x78"</t>
  </si>
  <si>
    <t>Blank Fence Post - 5"x5"x90"</t>
  </si>
  <si>
    <t>MPSS24</t>
  </si>
  <si>
    <t>FREE STANDING PERGOLA</t>
  </si>
  <si>
    <t>Cable Installation Kit W/Release Tool</t>
  </si>
  <si>
    <t>Bistro String Light - 24' - (8 Bulb - 3K LV - 6.4 Watts)</t>
  </si>
  <si>
    <t>N/A</t>
  </si>
  <si>
    <t>Series 200 - Model - Level Kit - 36"x10' - OVERSIZED</t>
  </si>
  <si>
    <t>Level External Cable Fitting (2 Fittings)</t>
  </si>
  <si>
    <t>Stair External Cable Fitting (2 Fittings)</t>
  </si>
  <si>
    <t>SHADED ITEMS IN PRICE BOOK ARE NON-STOCK</t>
  </si>
  <si>
    <t>REGAL RAILING</t>
  </si>
  <si>
    <t>Regal Picket</t>
  </si>
  <si>
    <t>Regal Glass</t>
  </si>
  <si>
    <t>Crystal Rail</t>
  </si>
  <si>
    <t>Regal ADA Handrail</t>
  </si>
  <si>
    <t>Posts, Caps, Trims &amp; Lineals</t>
  </si>
  <si>
    <t>LMT Low Voltage</t>
  </si>
  <si>
    <t>LMT Solar</t>
  </si>
  <si>
    <t>CLICK ON PRODUCT NAME TO BE REDIRECTED TO PRODUCT PAGE.</t>
  </si>
  <si>
    <t>INDEX</t>
  </si>
  <si>
    <t>Return to Index</t>
  </si>
  <si>
    <t>Item #</t>
  </si>
  <si>
    <t>13010-C</t>
  </si>
  <si>
    <t>13010-W</t>
  </si>
  <si>
    <t>13012-C</t>
  </si>
  <si>
    <t>13012-W</t>
  </si>
  <si>
    <t>13014-C</t>
  </si>
  <si>
    <t>13014-W</t>
  </si>
  <si>
    <t>13020-C</t>
  </si>
  <si>
    <t>13020-W</t>
  </si>
  <si>
    <t>13022-C</t>
  </si>
  <si>
    <t>13022-W</t>
  </si>
  <si>
    <t>13029-C</t>
  </si>
  <si>
    <t>13029-W</t>
  </si>
  <si>
    <t>13032-C</t>
  </si>
  <si>
    <t>13032-W</t>
  </si>
  <si>
    <t>13034-C</t>
  </si>
  <si>
    <t>13034-W</t>
  </si>
  <si>
    <t>13035-C</t>
  </si>
  <si>
    <t>13035-W</t>
  </si>
  <si>
    <t>20055-A</t>
  </si>
  <si>
    <t>20055-W</t>
  </si>
  <si>
    <t>20160-A</t>
  </si>
  <si>
    <t>20160-W</t>
  </si>
  <si>
    <t>20162-A</t>
  </si>
  <si>
    <t>20162-W</t>
  </si>
  <si>
    <t>20182-A</t>
  </si>
  <si>
    <t>20182-W</t>
  </si>
  <si>
    <t>20190-A</t>
  </si>
  <si>
    <t>20190-W</t>
  </si>
  <si>
    <t>20200-A</t>
  </si>
  <si>
    <t>20200-W</t>
  </si>
  <si>
    <t>20202-A</t>
  </si>
  <si>
    <t>20202-W</t>
  </si>
  <si>
    <t>20204-A</t>
  </si>
  <si>
    <t>20204-W</t>
  </si>
  <si>
    <t>20212-W</t>
  </si>
  <si>
    <t>20220-A</t>
  </si>
  <si>
    <t>20220-W</t>
  </si>
  <si>
    <t>20221-A</t>
  </si>
  <si>
    <t>20221-W</t>
  </si>
  <si>
    <t>20222-A</t>
  </si>
  <si>
    <t>20222-CC</t>
  </si>
  <si>
    <t>20222-DW</t>
  </si>
  <si>
    <t>20222-W</t>
  </si>
  <si>
    <t>20278-A</t>
  </si>
  <si>
    <t>20278-W</t>
  </si>
  <si>
    <t>20290-A</t>
  </si>
  <si>
    <t>20290-W</t>
  </si>
  <si>
    <t>20299-A</t>
  </si>
  <si>
    <t>20299-W</t>
  </si>
  <si>
    <t>21224-A</t>
  </si>
  <si>
    <t>21224-C</t>
  </si>
  <si>
    <t>21224-W</t>
  </si>
  <si>
    <t>21225-A</t>
  </si>
  <si>
    <t>21225-C</t>
  </si>
  <si>
    <t>21225-W</t>
  </si>
  <si>
    <t>21226-A</t>
  </si>
  <si>
    <t>21226-C</t>
  </si>
  <si>
    <t>21226-W</t>
  </si>
  <si>
    <t>21227-A</t>
  </si>
  <si>
    <t>21227-C</t>
  </si>
  <si>
    <t>21227-W</t>
  </si>
  <si>
    <t>21245-A</t>
  </si>
  <si>
    <t>21245-C</t>
  </si>
  <si>
    <t>21245-W</t>
  </si>
  <si>
    <t>21246-A</t>
  </si>
  <si>
    <t>21246-C</t>
  </si>
  <si>
    <t>21246-W</t>
  </si>
  <si>
    <t>21247-A</t>
  </si>
  <si>
    <t>21247-C</t>
  </si>
  <si>
    <t>21247-W</t>
  </si>
  <si>
    <t>21248-A</t>
  </si>
  <si>
    <t>21248-C</t>
  </si>
  <si>
    <t>21248-W</t>
  </si>
  <si>
    <t>30310-A</t>
  </si>
  <si>
    <t>30310-W</t>
  </si>
  <si>
    <t>30318-A</t>
  </si>
  <si>
    <t>30318-W</t>
  </si>
  <si>
    <t>30334-A</t>
  </si>
  <si>
    <t>30334-W</t>
  </si>
  <si>
    <t>30338-A</t>
  </si>
  <si>
    <t>30338-W</t>
  </si>
  <si>
    <t>30346-A</t>
  </si>
  <si>
    <t>30346-W</t>
  </si>
  <si>
    <t>30350-A</t>
  </si>
  <si>
    <t>30350-W</t>
  </si>
  <si>
    <t>30362-A</t>
  </si>
  <si>
    <t>30362-W</t>
  </si>
  <si>
    <t>31010-A</t>
  </si>
  <si>
    <t>31010-C</t>
  </si>
  <si>
    <t>31010-W</t>
  </si>
  <si>
    <t>31016-A</t>
  </si>
  <si>
    <t>31016-CC</t>
  </si>
  <si>
    <t>31016-DW</t>
  </si>
  <si>
    <t>31016-W</t>
  </si>
  <si>
    <t>31029-A</t>
  </si>
  <si>
    <t>31029-W</t>
  </si>
  <si>
    <t>31030-A</t>
  </si>
  <si>
    <t>31030-W</t>
  </si>
  <si>
    <t>31140-A</t>
  </si>
  <si>
    <t>31140-W</t>
  </si>
  <si>
    <t>31142-A</t>
  </si>
  <si>
    <t>31142-C</t>
  </si>
  <si>
    <t>31142-W</t>
  </si>
  <si>
    <t>31147-A</t>
  </si>
  <si>
    <t>31147-W</t>
  </si>
  <si>
    <t>31148-A</t>
  </si>
  <si>
    <t>31148-W</t>
  </si>
  <si>
    <t>33020-C</t>
  </si>
  <si>
    <t>33020-W</t>
  </si>
  <si>
    <t>33021-A</t>
  </si>
  <si>
    <t>33021-W</t>
  </si>
  <si>
    <t>33023-A</t>
  </si>
  <si>
    <t>33023-W</t>
  </si>
  <si>
    <t>33025-A</t>
  </si>
  <si>
    <t>33025-W</t>
  </si>
  <si>
    <t>33027-A</t>
  </si>
  <si>
    <t>33027-W</t>
  </si>
  <si>
    <t>34032-A</t>
  </si>
  <si>
    <t>34032-W</t>
  </si>
  <si>
    <t>34034-A</t>
  </si>
  <si>
    <t>34034-W</t>
  </si>
  <si>
    <t>34100-A</t>
  </si>
  <si>
    <t>34100-W</t>
  </si>
  <si>
    <t>34101-A</t>
  </si>
  <si>
    <t>34101-W</t>
  </si>
  <si>
    <t>34102-A</t>
  </si>
  <si>
    <t>34102-W</t>
  </si>
  <si>
    <t>34103-A</t>
  </si>
  <si>
    <t>34103-W</t>
  </si>
  <si>
    <t>34114-A</t>
  </si>
  <si>
    <t>34114-W</t>
  </si>
  <si>
    <t>34115-A</t>
  </si>
  <si>
    <t>34115-W</t>
  </si>
  <si>
    <t>34122-A</t>
  </si>
  <si>
    <t>34122-W</t>
  </si>
  <si>
    <t>34123-A</t>
  </si>
  <si>
    <t>34123-W</t>
  </si>
  <si>
    <t>34133-A</t>
  </si>
  <si>
    <t>34133-W</t>
  </si>
  <si>
    <t>34134-A</t>
  </si>
  <si>
    <t>34134-W</t>
  </si>
  <si>
    <t>34135-A</t>
  </si>
  <si>
    <t>34135-W</t>
  </si>
  <si>
    <t>34136-A</t>
  </si>
  <si>
    <t>34136-W</t>
  </si>
  <si>
    <t>34137-A</t>
  </si>
  <si>
    <t>34137-W</t>
  </si>
  <si>
    <t>34138-A</t>
  </si>
  <si>
    <t>34138-W</t>
  </si>
  <si>
    <t>34160-W</t>
  </si>
  <si>
    <t>34161-W</t>
  </si>
  <si>
    <t>34180-A</t>
  </si>
  <si>
    <t>34180-W</t>
  </si>
  <si>
    <t>34181-A</t>
  </si>
  <si>
    <t>34181-W</t>
  </si>
  <si>
    <t>34182-A</t>
  </si>
  <si>
    <t>34182-W</t>
  </si>
  <si>
    <t>34183-A</t>
  </si>
  <si>
    <t>34183-W</t>
  </si>
  <si>
    <t>34184-A</t>
  </si>
  <si>
    <t>34184-CC</t>
  </si>
  <si>
    <t>34184-DW</t>
  </si>
  <si>
    <t>34184-W</t>
  </si>
  <si>
    <t>34185-A</t>
  </si>
  <si>
    <t>34185-CC</t>
  </si>
  <si>
    <t>34185-DW</t>
  </si>
  <si>
    <t>34185-W</t>
  </si>
  <si>
    <t>34208-A</t>
  </si>
  <si>
    <t>34208-W</t>
  </si>
  <si>
    <t>34209-A</t>
  </si>
  <si>
    <t>34209-W</t>
  </si>
  <si>
    <t>34220-A</t>
  </si>
  <si>
    <t>34220-W</t>
  </si>
  <si>
    <t>34221-A</t>
  </si>
  <si>
    <t>34221-W</t>
  </si>
  <si>
    <t>35050-A</t>
  </si>
  <si>
    <t>35050-W</t>
  </si>
  <si>
    <t>35051-A</t>
  </si>
  <si>
    <t>35051-W</t>
  </si>
  <si>
    <t>35125-C</t>
  </si>
  <si>
    <t>35125-W</t>
  </si>
  <si>
    <t>35520-A</t>
  </si>
  <si>
    <t>35520-W</t>
  </si>
  <si>
    <t>35522-W</t>
  </si>
  <si>
    <t>35524-W</t>
  </si>
  <si>
    <t>35550-W</t>
  </si>
  <si>
    <t>35555-W</t>
  </si>
  <si>
    <t>35600-A</t>
  </si>
  <si>
    <t>35600-W</t>
  </si>
  <si>
    <t>35603-A</t>
  </si>
  <si>
    <t>35603-W</t>
  </si>
  <si>
    <t>38200-GWH</t>
  </si>
  <si>
    <t>38200-TBL</t>
  </si>
  <si>
    <t>38200-TWH</t>
  </si>
  <si>
    <t>38202-GWH</t>
  </si>
  <si>
    <t>38202-TBL</t>
  </si>
  <si>
    <t>38202-TWH</t>
  </si>
  <si>
    <t>38211-GWH</t>
  </si>
  <si>
    <t>38211-TBL</t>
  </si>
  <si>
    <t>38211-TWH</t>
  </si>
  <si>
    <t>38238-B</t>
  </si>
  <si>
    <t>38238-BRZ</t>
  </si>
  <si>
    <t>38238-W</t>
  </si>
  <si>
    <t>38244-B</t>
  </si>
  <si>
    <t>38244-BRZ</t>
  </si>
  <si>
    <t>38244-W</t>
  </si>
  <si>
    <t>38249-BLK</t>
  </si>
  <si>
    <t>38249-W</t>
  </si>
  <si>
    <t>38258-W</t>
  </si>
  <si>
    <t>38260-W</t>
  </si>
  <si>
    <t>38313-W</t>
  </si>
  <si>
    <t>38315-W</t>
  </si>
  <si>
    <t>38350-W</t>
  </si>
  <si>
    <t>38358-W</t>
  </si>
  <si>
    <t>38521-GWH</t>
  </si>
  <si>
    <t>38521-TBL</t>
  </si>
  <si>
    <t>38521-TWH</t>
  </si>
  <si>
    <t>38531-TBL</t>
  </si>
  <si>
    <t>38558-W</t>
  </si>
  <si>
    <t>38560-W</t>
  </si>
  <si>
    <t>38613-W</t>
  </si>
  <si>
    <t>38615-W</t>
  </si>
  <si>
    <t>38651-B</t>
  </si>
  <si>
    <t>38651-W</t>
  </si>
  <si>
    <t>Concrete - GRK Post Screw - 19/64" x 3½" - Bag of 24</t>
  </si>
  <si>
    <t>Wood - GRK Post Screw - 5/16" x 4" - Box of 100</t>
  </si>
  <si>
    <t>Wood - GRK Post Screw - 5/16" x 4" - Box of 400</t>
  </si>
  <si>
    <t>51810-A</t>
  </si>
  <si>
    <t>51810-W</t>
  </si>
  <si>
    <t>51850-A</t>
  </si>
  <si>
    <t>51850-W</t>
  </si>
  <si>
    <t>51860-W</t>
  </si>
  <si>
    <t>51990-A</t>
  </si>
  <si>
    <t>51990-W</t>
  </si>
  <si>
    <t>51994-A</t>
  </si>
  <si>
    <t>51994-W</t>
  </si>
  <si>
    <t>51998-A</t>
  </si>
  <si>
    <t>51998-W</t>
  </si>
  <si>
    <t>53452-A</t>
  </si>
  <si>
    <t>53452-C</t>
  </si>
  <si>
    <t>53452-W</t>
  </si>
  <si>
    <t>53467-A</t>
  </si>
  <si>
    <t>53467-W</t>
  </si>
  <si>
    <t>53470-C</t>
  </si>
  <si>
    <t>53470-W</t>
  </si>
  <si>
    <t>53541-A</t>
  </si>
  <si>
    <t>53541-W</t>
  </si>
  <si>
    <t>53652-A</t>
  </si>
  <si>
    <t>53652-W</t>
  </si>
  <si>
    <t>55020-W</t>
  </si>
  <si>
    <t>56276-W</t>
  </si>
  <si>
    <t>56277-W</t>
  </si>
  <si>
    <t>56278-W</t>
  </si>
  <si>
    <t>56279-W</t>
  </si>
  <si>
    <t>56280-W</t>
  </si>
  <si>
    <t>56281-W</t>
  </si>
  <si>
    <t>56282-W</t>
  </si>
  <si>
    <t>56283-W</t>
  </si>
  <si>
    <t>56284-W</t>
  </si>
  <si>
    <t>56285-W</t>
  </si>
  <si>
    <t>56286-W</t>
  </si>
  <si>
    <t>56287-W</t>
  </si>
  <si>
    <t>56288-W</t>
  </si>
  <si>
    <t>56289-W</t>
  </si>
  <si>
    <t>56290-W</t>
  </si>
  <si>
    <t>56291-W</t>
  </si>
  <si>
    <t>56292-W</t>
  </si>
  <si>
    <t>56293-W</t>
  </si>
  <si>
    <t>57000-A</t>
  </si>
  <si>
    <t>57000-W</t>
  </si>
  <si>
    <t>57001-A</t>
  </si>
  <si>
    <t>57001-W</t>
  </si>
  <si>
    <t>57002-A</t>
  </si>
  <si>
    <t>57002-W</t>
  </si>
  <si>
    <t>57010-A</t>
  </si>
  <si>
    <t>57010-W</t>
  </si>
  <si>
    <t>57011-A</t>
  </si>
  <si>
    <t>57011-W</t>
  </si>
  <si>
    <t>57012-A</t>
  </si>
  <si>
    <t>57012-W</t>
  </si>
  <si>
    <t>57040-A</t>
  </si>
  <si>
    <t>57040-W</t>
  </si>
  <si>
    <t>57041-A</t>
  </si>
  <si>
    <t>57041-W</t>
  </si>
  <si>
    <t>57042-A</t>
  </si>
  <si>
    <t>57042-W</t>
  </si>
  <si>
    <t>57050-A</t>
  </si>
  <si>
    <t>57050-W</t>
  </si>
  <si>
    <t>57051-A</t>
  </si>
  <si>
    <t>57051-W</t>
  </si>
  <si>
    <t>57052-A</t>
  </si>
  <si>
    <t>57052-W</t>
  </si>
  <si>
    <t>57054-A</t>
  </si>
  <si>
    <t>57054-W</t>
  </si>
  <si>
    <t>57055-A</t>
  </si>
  <si>
    <t>57055-W</t>
  </si>
  <si>
    <t>57056-A</t>
  </si>
  <si>
    <t>57056-W</t>
  </si>
  <si>
    <t>57057-A</t>
  </si>
  <si>
    <t>57057-W</t>
  </si>
  <si>
    <t>57058-A</t>
  </si>
  <si>
    <t>57058-W</t>
  </si>
  <si>
    <t>57059-A</t>
  </si>
  <si>
    <t>57059-W</t>
  </si>
  <si>
    <t>57060-A</t>
  </si>
  <si>
    <t>57060-W</t>
  </si>
  <si>
    <t>57061-A</t>
  </si>
  <si>
    <t>57061-W</t>
  </si>
  <si>
    <t>57062-A</t>
  </si>
  <si>
    <t>57062-W</t>
  </si>
  <si>
    <t>57070-A</t>
  </si>
  <si>
    <t>57070-W</t>
  </si>
  <si>
    <t>57071-A</t>
  </si>
  <si>
    <t>57071-W</t>
  </si>
  <si>
    <t>57072-A</t>
  </si>
  <si>
    <t>57072-W</t>
  </si>
  <si>
    <t>57080-A</t>
  </si>
  <si>
    <t>57080-W</t>
  </si>
  <si>
    <t>57081-A</t>
  </si>
  <si>
    <t>57081-W</t>
  </si>
  <si>
    <t>57082-W</t>
  </si>
  <si>
    <t>57090-A</t>
  </si>
  <si>
    <t>57090-W</t>
  </si>
  <si>
    <t>57091-A</t>
  </si>
  <si>
    <t>57091-W</t>
  </si>
  <si>
    <t>57092-A</t>
  </si>
  <si>
    <t>57092-W</t>
  </si>
  <si>
    <t>57100-A</t>
  </si>
  <si>
    <t>57100-W</t>
  </si>
  <si>
    <t>57101-A</t>
  </si>
  <si>
    <t>57101-W</t>
  </si>
  <si>
    <t>57102-A</t>
  </si>
  <si>
    <t>57102-W</t>
  </si>
  <si>
    <t>57110-A</t>
  </si>
  <si>
    <t>57110-W</t>
  </si>
  <si>
    <t>57111-A</t>
  </si>
  <si>
    <t>57111-W</t>
  </si>
  <si>
    <t>57112-A</t>
  </si>
  <si>
    <t>57112-W</t>
  </si>
  <si>
    <t>57120-A</t>
  </si>
  <si>
    <t>57120-W</t>
  </si>
  <si>
    <t>57121-A</t>
  </si>
  <si>
    <t>57121-W</t>
  </si>
  <si>
    <t>57122-A</t>
  </si>
  <si>
    <t>57122-W</t>
  </si>
  <si>
    <t>57130-A</t>
  </si>
  <si>
    <t>57130-W</t>
  </si>
  <si>
    <t>57131-A</t>
  </si>
  <si>
    <t>57131-W</t>
  </si>
  <si>
    <t>57132-A</t>
  </si>
  <si>
    <t>57132-W</t>
  </si>
  <si>
    <t>57140-A</t>
  </si>
  <si>
    <t>57140-CC</t>
  </si>
  <si>
    <t>57140-DW</t>
  </si>
  <si>
    <t>57140-W</t>
  </si>
  <si>
    <t>57141-A</t>
  </si>
  <si>
    <t>57141-CC</t>
  </si>
  <si>
    <t>57141-DW</t>
  </si>
  <si>
    <t>57141-W</t>
  </si>
  <si>
    <t>57142-A</t>
  </si>
  <si>
    <t>57142-CC</t>
  </si>
  <si>
    <t>57142-DW</t>
  </si>
  <si>
    <t>57142-W</t>
  </si>
  <si>
    <t>57150-A</t>
  </si>
  <si>
    <t>57150-W</t>
  </si>
  <si>
    <t>57151-A</t>
  </si>
  <si>
    <t>57151-W</t>
  </si>
  <si>
    <t>57152-A</t>
  </si>
  <si>
    <t>57152-W</t>
  </si>
  <si>
    <t>58056-A</t>
  </si>
  <si>
    <t>58056-C</t>
  </si>
  <si>
    <t>58056-W</t>
  </si>
  <si>
    <t>58057-A</t>
  </si>
  <si>
    <t>58057-C</t>
  </si>
  <si>
    <t>58057-W</t>
  </si>
  <si>
    <t>58058-A</t>
  </si>
  <si>
    <t>58058-C</t>
  </si>
  <si>
    <t>58058-W</t>
  </si>
  <si>
    <t>58067-A</t>
  </si>
  <si>
    <t>58067-C</t>
  </si>
  <si>
    <t>58067-W</t>
  </si>
  <si>
    <t>58068-A</t>
  </si>
  <si>
    <t>58068-C</t>
  </si>
  <si>
    <t>58068-W</t>
  </si>
  <si>
    <t>58069-A</t>
  </si>
  <si>
    <t>58069-C</t>
  </si>
  <si>
    <t>58069-W</t>
  </si>
  <si>
    <t>60147-W</t>
  </si>
  <si>
    <t>60155-W</t>
  </si>
  <si>
    <t>Series 200 - Model - Level Kit - 36"x6'</t>
  </si>
  <si>
    <t>Series 200 - Model - Level Kit - 36"x8'</t>
  </si>
  <si>
    <t>Series 200 - Model - Stair Kit - 36"x6'</t>
  </si>
  <si>
    <t>Series 200 - Model - Stair Kit - 36"x8'</t>
  </si>
  <si>
    <t>Post Trim - 2½"</t>
  </si>
  <si>
    <t>Post Cap - Flat - 2½"</t>
  </si>
  <si>
    <t>Cambridge - 4'x8' Picket Fence (2" Picket Space) with Dog Ear Caps</t>
  </si>
  <si>
    <t>Fairfield - 5'x8' Picket Fence with Mid-Rail</t>
  </si>
  <si>
    <t>Fairfield - 6'x8' Picket Fence with Mid-Rail</t>
  </si>
  <si>
    <t>Fairhaven - 5'x8' - Semi-Privacy Fence (2" Picket Spacing)</t>
  </si>
  <si>
    <t>Fairhaven - 6'x8' - Semi-Privacy Fence (2" Picket Spacing)</t>
  </si>
  <si>
    <t>Jackson - 4'x8' - Semi Privacy Fence</t>
  </si>
  <si>
    <t>Jackson - 5'x8' - Semi Privacy Fence</t>
  </si>
  <si>
    <t>Jackson - 6'x8' - Semi Privacy Fence</t>
  </si>
  <si>
    <t>Traditions Privacy Fence Panel - 4'x8'</t>
  </si>
  <si>
    <t>Traditions Privacy Fence Panel - 5'x8'</t>
  </si>
  <si>
    <t>Traditions Privacy Fence Panel - 6'x8'</t>
  </si>
  <si>
    <t>Stratford - 4'x8' Picket Fence (2" Picket Space)</t>
  </si>
  <si>
    <t>Washington - 6'x8' - Privacy Fence with Picket Top</t>
  </si>
  <si>
    <t xml:space="preserve">Columbia Concave Picket Fence - 4'x8' </t>
  </si>
  <si>
    <t xml:space="preserve">Columbia Concave Picket Gate - 3" Picket - 4'x4' </t>
  </si>
  <si>
    <t xml:space="preserve">Columbia Concave Picket Gate - 3" Picket - 4'x5' </t>
  </si>
  <si>
    <t xml:space="preserve">4" Pyramid Cap </t>
  </si>
  <si>
    <t>4" Pyramid Cap</t>
  </si>
  <si>
    <t xml:space="preserve">5" Pyramid Cap </t>
  </si>
  <si>
    <t>5" Pyramid Cap</t>
  </si>
  <si>
    <t>5" Gothic (Spade) Cap</t>
  </si>
  <si>
    <t xml:space="preserve">4" Classic Cap </t>
  </si>
  <si>
    <t xml:space="preserve">4" New England Cap </t>
  </si>
  <si>
    <t>4" New England Cap</t>
  </si>
  <si>
    <t>5" Classic Cap</t>
  </si>
  <si>
    <t xml:space="preserve">5" New England Cap  </t>
  </si>
  <si>
    <t xml:space="preserve">5" New England Cap </t>
  </si>
  <si>
    <t xml:space="preserve">4" New England Post Trim </t>
  </si>
  <si>
    <t>4" New England Post Trim</t>
  </si>
  <si>
    <t xml:space="preserve">5" Classic Post Trim </t>
  </si>
  <si>
    <t>5" Classic Post Trim</t>
  </si>
  <si>
    <t xml:space="preserve">5" New England Post Trim </t>
  </si>
  <si>
    <t>Fairfield Gate - 5'x4' Picket</t>
  </si>
  <si>
    <t>Fairfield Gate - 5'x5' Picket</t>
  </si>
  <si>
    <t>Fairfield Gate - 6'x4' Picket</t>
  </si>
  <si>
    <t>Fairfield Gate - 6'x5' Picket</t>
  </si>
  <si>
    <t xml:space="preserve">Fairhaven Gate - 5'x4' Semi-Privacy (2" Spacing) </t>
  </si>
  <si>
    <t>Fairhaven Gate - 5'x5' Semi-Privacy (2" Spacing)</t>
  </si>
  <si>
    <t>Fairhaven Gate - 6'x4' Semi-Privacy (2" Spacing)</t>
  </si>
  <si>
    <t>Fairhaven Gate - 6'x5' Semi-Privacy (2" Spacing)</t>
  </si>
  <si>
    <t>Jackson Gate - 4'x4' Semi-Privacy</t>
  </si>
  <si>
    <t>Jackson Gate - 4'x5' Semi-Privacy</t>
  </si>
  <si>
    <t xml:space="preserve">Jackson Gate - 5'x4' Semi Privacy </t>
  </si>
  <si>
    <t>Jackson Gate - 5'x4' Semi-Privacy</t>
  </si>
  <si>
    <t xml:space="preserve">Jackson Gate - 5'x5' Semi Privacy </t>
  </si>
  <si>
    <t>Jackson Gate - 5'x5' Semi-Privacy</t>
  </si>
  <si>
    <t>Jackson Gate - 6'x4' Semi-Privacy</t>
  </si>
  <si>
    <t>Jackson Gate - 6'x5' Semi-Privacy</t>
  </si>
  <si>
    <t>Traditions Privacy Gate - 4'x4'</t>
  </si>
  <si>
    <t>Traditions Privacy Gate - 4'x5'</t>
  </si>
  <si>
    <t>Traditions Privacy Gate - 5'x4'</t>
  </si>
  <si>
    <t>Traditions Privacy Gate - 5'x5'</t>
  </si>
  <si>
    <t>Traditions Privacy Gate - 6'x4'</t>
  </si>
  <si>
    <t>Traditions Privacy Gate - 6'x5'</t>
  </si>
  <si>
    <t>Stratford Gate - 4'x4' Picket (2" Spacing)</t>
  </si>
  <si>
    <t>Stratford Gate - 4'x5' Picket (2" Spacing)</t>
  </si>
  <si>
    <t>Washington Gate - 6'x4' Picket Top Privacy</t>
  </si>
  <si>
    <t>Washington Gate - 6'x5' Picket Top Privacy</t>
  </si>
  <si>
    <t>Series 200 Gate Kit - 36"x48"</t>
  </si>
  <si>
    <t>Keystone 1-Sided External Mount Nylon Latch</t>
  </si>
  <si>
    <t>Keystone 2-Sided External Mount Nylon Latch</t>
  </si>
  <si>
    <t>Stainless Steel Drop Rod - 24"</t>
  </si>
  <si>
    <t>Nationwide Nylon Gate Handle With Screws</t>
  </si>
  <si>
    <t>Nationwide Gate Handle With Bumper</t>
  </si>
  <si>
    <t>2 Rail Ranch Gate Posts - Pair</t>
  </si>
  <si>
    <t>3 Rail Ranch Gate Posts - Pair</t>
  </si>
  <si>
    <t>4 Rail Ranch Gate Posts - Pair</t>
  </si>
  <si>
    <t>3 Rail Ranch Gate Brace</t>
  </si>
  <si>
    <t>4 Rail Ranch Gate Brace</t>
  </si>
  <si>
    <t xml:space="preserve">4' Tall Gate Brace </t>
  </si>
  <si>
    <t>4' Tall Gate Brace</t>
  </si>
  <si>
    <t xml:space="preserve">6' Tall Gate Brace </t>
  </si>
  <si>
    <t>6' Tall Gate Brace</t>
  </si>
  <si>
    <t>Dimmer for 12 Watt LED LV Power Supply with Remote</t>
  </si>
  <si>
    <t>12 Volt/12 Watt Power Supply with Photo Eye</t>
  </si>
  <si>
    <t>2½" Ornamental Solar Light</t>
  </si>
  <si>
    <t>Neptune 4" Post Cap Light - Solar</t>
  </si>
  <si>
    <t>Neptune Downward 4" Post Cap Light - Solar</t>
  </si>
  <si>
    <t>4" To 5" Conversion Kit For  Angle Wizard Post Mount</t>
  </si>
  <si>
    <t xml:space="preserve">Blank Fence Post - 5"x5"x5' </t>
  </si>
  <si>
    <t xml:space="preserve">Blank Fence Post - 5"x5"x78" </t>
  </si>
  <si>
    <t xml:space="preserve">Blank Fence Post - 5"x5"x9' </t>
  </si>
  <si>
    <t>Ranch - 5"x5"x78" - 2-Rail End Post</t>
  </si>
  <si>
    <t>Ranch - 5"x5"x78" - 2-Rail Line Post</t>
  </si>
  <si>
    <t>Ranch - 5"x5"x78" - 2-Rail Corner Post</t>
  </si>
  <si>
    <t>Ranch - 5"x5"x5' - 2-Rail End Post</t>
  </si>
  <si>
    <t>Ranch - 5"x5"x5' - 2-Rail Line Post</t>
  </si>
  <si>
    <t>Ranch - 5"x5"x5' - 2-Rail Corner Post</t>
  </si>
  <si>
    <t>Ranch - 5"x5"x78" - 3-Rail End Post</t>
  </si>
  <si>
    <t>Ranch - 5"x5"x78" - 3-Rail Line Post</t>
  </si>
  <si>
    <t>Ranch - 5"x5"x78" - 3-Rail Corner Post</t>
  </si>
  <si>
    <t>Ranch - 5"x5"x5' - 3-Rail End Post</t>
  </si>
  <si>
    <t>Ranch - 5"x5"x5' - 3-Rail Line Post</t>
  </si>
  <si>
    <t>Ranch - 5"x5"x5' - 3-Rail Corner Post</t>
  </si>
  <si>
    <t>Ranch - 5"x5"x9' - 4-Rail End Post</t>
  </si>
  <si>
    <t>Ranch - 5"x5"x9' - 4-Rail Line Post</t>
  </si>
  <si>
    <t>Ranch - 5"x5"x9' - 4-Rail Corner Post</t>
  </si>
  <si>
    <t>Ranch - 5"x5"x78" - 4-Rail End Post</t>
  </si>
  <si>
    <t>Ranch - 5"x5"x78" - 4-Rail Line Post</t>
  </si>
  <si>
    <t>Ranch - 5"x5"x78" - 4-Rail Corner Post</t>
  </si>
  <si>
    <t xml:space="preserve">Cambridge Picket (4' Tall) - 5"x5"x78" - End Post </t>
  </si>
  <si>
    <t>Cambridge Picket (4' Tall) - 5"x5"x78" - End Post</t>
  </si>
  <si>
    <t xml:space="preserve">Cambridge Picket (4' Tall) - 5"x5"x78" - Line Post </t>
  </si>
  <si>
    <t>Cambridge Picket (4' Tall) - 5"x5"x78" - Line Post</t>
  </si>
  <si>
    <t xml:space="preserve">Cambridge Picket (4' Tall) - 5"x5"x78" - Corner Post </t>
  </si>
  <si>
    <t>Cambridge Picket (4' Tall) - 5"x5"x78" - Corner Post</t>
  </si>
  <si>
    <t xml:space="preserve">Cambridge Picket (4' Tall) - 5"x5"x5' - End Post </t>
  </si>
  <si>
    <t>Cambridge Picket (4' Tall) - 5"x5"x5' - End Post</t>
  </si>
  <si>
    <t xml:space="preserve">Cambridge Picket (4' Tall) - 5"x5"x5' - Line Post </t>
  </si>
  <si>
    <t>Cambridge Picket (4' Tall) - 5"x5"x5' - Line Post</t>
  </si>
  <si>
    <t xml:space="preserve">Cambridge Picket (4' Tall) - 5"x5"x5' - Corner Post </t>
  </si>
  <si>
    <t>Cambridge Picket (4' Tall) - 5"x5"x5' - Corner Post</t>
  </si>
  <si>
    <t xml:space="preserve">Fairfield/Fairhaven (5' Tall) - 5"x5"x9' - End Post </t>
  </si>
  <si>
    <t>Fairfield/Fairhaven (5' Tall) - 5"x5"x9' - End Post</t>
  </si>
  <si>
    <t xml:space="preserve">Fairfield/Fairhaven (5' Tall) - 5"x5"x9' - Line Post </t>
  </si>
  <si>
    <t>Fairfield/Fairhaven (5' Tall) - 5"x5"x9' - Line Post</t>
  </si>
  <si>
    <t xml:space="preserve">Fairfield/Fairhaven (5' Tall) - 5"x5"x9' - Corner Post </t>
  </si>
  <si>
    <t>Fairfield/Fairhaven (5' Tall) - 5"x5"x9' - Corner Post</t>
  </si>
  <si>
    <t xml:space="preserve">Fairfield/Fairhaven (5' Tall) - 5"x5"x78" - End Post </t>
  </si>
  <si>
    <t>Fairfield/Fairhaven (5' Tall) - 5"x5"x78" - End Post</t>
  </si>
  <si>
    <t xml:space="preserve">Fairfield/Fairhaven (5' Tall) - 5"x5"x78" - Line Post </t>
  </si>
  <si>
    <t>Fairfield/Fairhaven (5' Tall) - 5"x5"x78" - Line Post</t>
  </si>
  <si>
    <t xml:space="preserve">Fairfield/Fairhaven (5' Tall) - 5"x5"x78" - Crnr Post </t>
  </si>
  <si>
    <t>Fairfield/Fairhaven (5' Tall) - 5"x5"x78" - Corner Post</t>
  </si>
  <si>
    <t xml:space="preserve">Fairfield/Fairhaven (6' Tall) - 5"x5"x9' - End Post </t>
  </si>
  <si>
    <t>Fairfield/Fairhaven (6' Tall) - 5"x5"x9' - End Post</t>
  </si>
  <si>
    <t xml:space="preserve">Fairfield/Fairhaven (6' Tall) - 5"x5"x9' - Line Post </t>
  </si>
  <si>
    <t>Fairfield/Fairhaven (6' Tall) - 5"x5"x9' - Line Post</t>
  </si>
  <si>
    <t xml:space="preserve">Fairfield/Fairhaven (6' Tall) - 5"x5"x9' - Corner Post </t>
  </si>
  <si>
    <t>Fairfield/Fairhaven (6' Tall) - 5"x5"x9' - Corner Post</t>
  </si>
  <si>
    <t xml:space="preserve">Fairfield/Fairhaven (6' Tall) - 5"x5"x78" - End Post </t>
  </si>
  <si>
    <t>Fairfield/Fairhaven (6' Tall) - 5"x5"x78" - End Post</t>
  </si>
  <si>
    <t xml:space="preserve">Fairfield/Fairhaven (6' Tall) - 5"x5"x78" - Line Post </t>
  </si>
  <si>
    <t>Fairfield/Fairhaven (6' Tall) - 5"x5"x78" - Line Post</t>
  </si>
  <si>
    <t xml:space="preserve">Fairfield/Fairhaven (6' Tall) - 5"x5"x78" - Corner Post </t>
  </si>
  <si>
    <t>Fairfield/Fairhaven (6' Tall) - 5"x5"x78" - Corner Post</t>
  </si>
  <si>
    <t xml:space="preserve">Stratford/Victorian (4' Tall) - 5"x5"x78" - End Post </t>
  </si>
  <si>
    <t>Stratford/Victorian (4' Tall) - 5"x5"x78" - End Post</t>
  </si>
  <si>
    <t xml:space="preserve">Stratford/Victorian (4' Tall) - 5"x5"x78" - Line Post </t>
  </si>
  <si>
    <t>Stratford/Victorian (4' Tall) - 5"x5"x78" - Line Post</t>
  </si>
  <si>
    <t xml:space="preserve">Stratford/Victorian (4' Tall) - 5"x5"x78" - Corner Post </t>
  </si>
  <si>
    <t>Stratford/Victorian (4' Tall) - 5"x5"x78" - Corner Post</t>
  </si>
  <si>
    <t xml:space="preserve">Stratford/Victorian (4' Tall) - 5"x5"x5' - End Post </t>
  </si>
  <si>
    <t>Stratford/Victorian (4' Tall) - 5"x5"x5' - End Post</t>
  </si>
  <si>
    <t xml:space="preserve">Stratford/Victorian (4' Tall) - 5"x5"x5' - Line Post </t>
  </si>
  <si>
    <t>Stratford/Victorian (4' Tall) - 5"x5"x5' - Line Post</t>
  </si>
  <si>
    <t xml:space="preserve">Stratford/Victorian (4' Tall) - 5"x5"x5' - Corner Post </t>
  </si>
  <si>
    <t>Stratford/Victorian (4' Tall) - 5"x5"x5' - Corner Post</t>
  </si>
  <si>
    <t xml:space="preserve">Washington (6' Tall) - 5"x5"x9' - End Post </t>
  </si>
  <si>
    <t>Jefferson/Washington (6' Tall) - 5"x5"x9' - End Post</t>
  </si>
  <si>
    <t xml:space="preserve">Washington (6' Tall) - 5"x5"x9' - Line Post </t>
  </si>
  <si>
    <t>Jefferson/Washington (6' Tall) - 5"x5"x9' - Line Post</t>
  </si>
  <si>
    <t>Jefferson/Washington (6' Tall) - 5"x5"x9' - Corner Post</t>
  </si>
  <si>
    <t xml:space="preserve">Washington (6' Tall) - 5"x5"x78" - End Post </t>
  </si>
  <si>
    <t>Jefferson/Washington (6' Tall) - 5"x5"x78" - End Post</t>
  </si>
  <si>
    <t xml:space="preserve">Washington (6' Tall) - 5"x5"x78" - Line Post </t>
  </si>
  <si>
    <t>Jefferson/Washington (6' Tall) - 5"x5"x78" - Line Post</t>
  </si>
  <si>
    <t xml:space="preserve">Washington (6' Tall) - 5"x5"x78" - Corner Post </t>
  </si>
  <si>
    <t>Jefferson/Washington (6' Tall) - 5"x5"x78" - Corner Post</t>
  </si>
  <si>
    <t xml:space="preserve">48" Columbia Concave Picket - End Post - 4"x4"x78" </t>
  </si>
  <si>
    <t xml:space="preserve">48" Columbia Concave Picket - Line Post - 4"x4"x78" </t>
  </si>
  <si>
    <t xml:space="preserve">48" Columbia Concave Picket - Corner Post - 4"x4"x78" </t>
  </si>
  <si>
    <t>Part Number</t>
  </si>
  <si>
    <t>Description for Sales</t>
  </si>
  <si>
    <t>16200-SAL</t>
  </si>
  <si>
    <t>Crystal Rail Horizontal Glass Mount with LED</t>
  </si>
  <si>
    <t>16201-SAL</t>
  </si>
  <si>
    <t>Crystal Rail Stair Horizontal Glass Mount with LED</t>
  </si>
  <si>
    <t>16210-SAL</t>
  </si>
  <si>
    <t>Crystal Rail Angle and Line Clip</t>
  </si>
  <si>
    <t>16211-SAL</t>
  </si>
  <si>
    <t>Crystal Rail Adjustable Wall Bracing Clip</t>
  </si>
  <si>
    <t>16212-SAL</t>
  </si>
  <si>
    <t>Crystal Rail End Brace Clip</t>
  </si>
  <si>
    <t>16220-SAL</t>
  </si>
  <si>
    <t>Crystal Rail End Bracing Support Post</t>
  </si>
  <si>
    <t>16221-SAL</t>
  </si>
  <si>
    <t>Crystal Rail Base Plate Cover for Support Post</t>
  </si>
  <si>
    <t>Crystal Rail LED Controller</t>
  </si>
  <si>
    <t>Crystal Rail Double-T Splitter Connection Cord</t>
  </si>
  <si>
    <t>CRLED</t>
  </si>
  <si>
    <t>16241-SAL</t>
  </si>
  <si>
    <t>Crystal Rail Self Closing Gate Hinge Adaptor</t>
  </si>
  <si>
    <t>Crystal Rail Vacuum Cup</t>
  </si>
  <si>
    <t>Crystal Rail Glue Dispenser</t>
  </si>
  <si>
    <t>Crystal Rail 2 Part Acrylic Adhesive</t>
  </si>
  <si>
    <t>17003-TBL</t>
  </si>
  <si>
    <t>Top and Bottom Rails - 6'</t>
  </si>
  <si>
    <t>17005-TBL</t>
  </si>
  <si>
    <t>Top and Bottom Rails - 8'</t>
  </si>
  <si>
    <t>17007-TBL</t>
  </si>
  <si>
    <t>Top and Bottom Rails - 10'</t>
  </si>
  <si>
    <t>17009-TBL</t>
  </si>
  <si>
    <t>Top and Bottom Rails - 12' - OVERSIZED</t>
  </si>
  <si>
    <t>17020-TBL</t>
  </si>
  <si>
    <t>Stair Top and Bottom Rails - 6'</t>
  </si>
  <si>
    <t>17021-TBL</t>
  </si>
  <si>
    <t>Stair Top and Bottom Rails - 8'</t>
  </si>
  <si>
    <t>Stair Top and Bottom Rail Connecting Splice</t>
  </si>
  <si>
    <t>17103-TBL</t>
  </si>
  <si>
    <t>¾" Straight Pickets - 36"x6'</t>
  </si>
  <si>
    <t>17133-TBL</t>
  </si>
  <si>
    <t>¾" Straight Pickets - 42"x6'</t>
  </si>
  <si>
    <t>17135-TBL</t>
  </si>
  <si>
    <t>¾" Straight Pickets - 42"x8'</t>
  </si>
  <si>
    <t>17137-TBL</t>
  </si>
  <si>
    <t>¾" Straight Pickets - 42"x10'</t>
  </si>
  <si>
    <t>17153-TBL</t>
  </si>
  <si>
    <t>¾" Straight Pickets - Stair - 36"x6'</t>
  </si>
  <si>
    <t>17160-TBL</t>
  </si>
  <si>
    <t>1½" Straight Wide Pickets - 42"x3'</t>
  </si>
  <si>
    <t>17180-TBL</t>
  </si>
  <si>
    <t>1½" Stair Wide Pickets - 36"x3'</t>
  </si>
  <si>
    <t>Rubber Blocks for Glass</t>
  </si>
  <si>
    <t>Clear Vinyl Insert for Glass for LED - 69"</t>
  </si>
  <si>
    <t>6" Clear Angled Glass Panels for 6' Stair Section</t>
  </si>
  <si>
    <t>17410-TBL</t>
  </si>
  <si>
    <t>End Post - 2¼"x36"</t>
  </si>
  <si>
    <t>17411-TBL</t>
  </si>
  <si>
    <t>Corner Post - 2¼"x36"</t>
  </si>
  <si>
    <t>17412-TBL</t>
  </si>
  <si>
    <t>Line Post - 2¼"x36"</t>
  </si>
  <si>
    <t>17413-TBL</t>
  </si>
  <si>
    <t>Stair Post - 2¼"x36"</t>
  </si>
  <si>
    <t>17420-TBL</t>
  </si>
  <si>
    <t>End Post - 2¼"x42"</t>
  </si>
  <si>
    <t>17421-TBL</t>
  </si>
  <si>
    <t>Corner Post - 2¼"x42"</t>
  </si>
  <si>
    <t>17422-TBL</t>
  </si>
  <si>
    <t>Line Post - 2¼"x42"</t>
  </si>
  <si>
    <t>17423-TBL</t>
  </si>
  <si>
    <t>45° Angle Post - 2¼"x42"</t>
  </si>
  <si>
    <t>17424-TBL</t>
  </si>
  <si>
    <t>Stair Post - 2¼"x42"</t>
  </si>
  <si>
    <t>17425-TBL</t>
  </si>
  <si>
    <t>In-Line Stair Post - 2¼"x36"</t>
  </si>
  <si>
    <t>17426-TBL</t>
  </si>
  <si>
    <t>Stair Post - 2¼"x48"</t>
  </si>
  <si>
    <t>17440-TBL</t>
  </si>
  <si>
    <t>End Post - 4"x42"</t>
  </si>
  <si>
    <t>17441-TBL</t>
  </si>
  <si>
    <t>Corner Post - 4"x42"</t>
  </si>
  <si>
    <t>17442-TBL</t>
  </si>
  <si>
    <t>Line Post - 4"x42"</t>
  </si>
  <si>
    <t>17443-TBL</t>
  </si>
  <si>
    <t>Stair Post - 4"x42"</t>
  </si>
  <si>
    <t>17470-TBL</t>
  </si>
  <si>
    <t>Custom Post - 2¼"x9'</t>
  </si>
  <si>
    <t>17500-TBL</t>
  </si>
  <si>
    <t>Base Plate Cover - 2¼"</t>
  </si>
  <si>
    <t>17502-TBL</t>
  </si>
  <si>
    <t>Base Plate Cover - 4"</t>
  </si>
  <si>
    <t>17510-TBL</t>
  </si>
  <si>
    <t>Standard Replacement 2¼" Post Cap</t>
  </si>
  <si>
    <t>17512-TBL</t>
  </si>
  <si>
    <t>Ball Cap - 2¼"</t>
  </si>
  <si>
    <t>17513-TBL</t>
  </si>
  <si>
    <t>Pyramid Cap - 2¼"</t>
  </si>
  <si>
    <t>17514-TBL</t>
  </si>
  <si>
    <t>Tower Cap - 2¼"</t>
  </si>
  <si>
    <t>4" Aluminum Bolt-through Mounting Plate</t>
  </si>
  <si>
    <t>5" Aluminum Bolt-through Mounting Plate</t>
  </si>
  <si>
    <t>17540-TBL</t>
  </si>
  <si>
    <t>2¼" Sidemount Post Bracket</t>
  </si>
  <si>
    <t>17541-TBL</t>
  </si>
  <si>
    <t>2¼" Sidemount Corner Post Bracket</t>
  </si>
  <si>
    <t>17560-TBL</t>
  </si>
  <si>
    <t>17561-TBL</t>
  </si>
  <si>
    <t>17562-TBL</t>
  </si>
  <si>
    <t>17563-TBL</t>
  </si>
  <si>
    <t>Hand Rail Bracket</t>
  </si>
  <si>
    <t>17570-TBL</t>
  </si>
  <si>
    <t>Hand Rail Cap</t>
  </si>
  <si>
    <t>17571-TBL</t>
  </si>
  <si>
    <t>End Cap for Top Stair Rail</t>
  </si>
  <si>
    <t>17580-TBL</t>
  </si>
  <si>
    <t>17585-TBL</t>
  </si>
  <si>
    <t>5" Stair Spacers</t>
  </si>
  <si>
    <t>17590-TBL</t>
  </si>
  <si>
    <t>Touch-Up Pen</t>
  </si>
  <si>
    <t>17594-TBL</t>
  </si>
  <si>
    <t>Side Mount Support Leg</t>
  </si>
  <si>
    <t>Support Leg</t>
  </si>
  <si>
    <t>17620-GBL</t>
  </si>
  <si>
    <t>2½" Lag Screw</t>
  </si>
  <si>
    <t>4" SS Concrete Anchor</t>
  </si>
  <si>
    <t>3/8" x 6" Bolt w/ Nut</t>
  </si>
  <si>
    <t>#10x1¼" Self-Drilling Screw</t>
  </si>
  <si>
    <t>17626-GBL</t>
  </si>
  <si>
    <t>#10x¾" Self-Drilling Screws</t>
  </si>
  <si>
    <t>17700-TBL</t>
  </si>
  <si>
    <t>36"x48" Gate - Straight ¾" Picket</t>
  </si>
  <si>
    <t>17710-TBL</t>
  </si>
  <si>
    <t>42"x48" Gate - Straight ¾" Picket</t>
  </si>
  <si>
    <t>17720-TBL</t>
  </si>
  <si>
    <t>42"x48" Gate - Wide 1-9/16" Picket</t>
  </si>
  <si>
    <t>17750-B</t>
  </si>
  <si>
    <t>17751-B</t>
  </si>
  <si>
    <t>Self Closing Gate Hinge Set</t>
  </si>
  <si>
    <t>17751-W</t>
  </si>
  <si>
    <t>17752-B</t>
  </si>
  <si>
    <t>Gate Latch</t>
  </si>
  <si>
    <t>17752-W</t>
  </si>
  <si>
    <t>LED Lighting Strip - 78"</t>
  </si>
  <si>
    <t>LED Lighting Control Pack</t>
  </si>
  <si>
    <t>LED Patch Cord - 13'</t>
  </si>
  <si>
    <t>LED Splitter Cord</t>
  </si>
  <si>
    <t>37150-SAL</t>
  </si>
  <si>
    <t>37151-SAL</t>
  </si>
  <si>
    <t>37152-SAL</t>
  </si>
  <si>
    <t>37153-SAL</t>
  </si>
  <si>
    <t>37154-SAL</t>
  </si>
  <si>
    <t>37155-SAL</t>
  </si>
  <si>
    <t>37156-SAL</t>
  </si>
  <si>
    <t>37157-SAL</t>
  </si>
  <si>
    <t>37158-SAL</t>
  </si>
  <si>
    <t>37159-SAL</t>
  </si>
  <si>
    <t>37160-SAL</t>
  </si>
  <si>
    <t>37161-SAL</t>
  </si>
  <si>
    <t>37162-SAL</t>
  </si>
  <si>
    <t>37163-SAL</t>
  </si>
  <si>
    <t>37164-SAL</t>
  </si>
  <si>
    <t>Ladder Carry Bag</t>
  </si>
  <si>
    <t>Ladder Stand-off/Tool Tray</t>
  </si>
  <si>
    <t>ITEM ID A</t>
  </si>
  <si>
    <t>ITEM ID B</t>
  </si>
  <si>
    <t>ITEM ID C</t>
  </si>
  <si>
    <t>ITEM ID D</t>
  </si>
  <si>
    <t>17595-TBL</t>
  </si>
  <si>
    <t>38200-TBZ</t>
  </si>
  <si>
    <t>38202-TBZ</t>
  </si>
  <si>
    <t>38521-TBZ</t>
  </si>
  <si>
    <t>51810-C</t>
  </si>
  <si>
    <t>31029-C</t>
  </si>
  <si>
    <t>31148-C</t>
  </si>
  <si>
    <t>31030-C</t>
  </si>
  <si>
    <t>31016-C</t>
  </si>
  <si>
    <t>51850-C</t>
  </si>
  <si>
    <t>57150-CC</t>
  </si>
  <si>
    <t>57151-CC</t>
  </si>
  <si>
    <t>57152-CC</t>
  </si>
  <si>
    <t>51994-CC</t>
  </si>
  <si>
    <t>51998-CC</t>
  </si>
  <si>
    <t>51994-DW</t>
  </si>
  <si>
    <t>51998-DW</t>
  </si>
  <si>
    <t>57150-DW</t>
  </si>
  <si>
    <t>57151-DW</t>
  </si>
  <si>
    <t>57152-DW</t>
  </si>
  <si>
    <t>57082-A</t>
  </si>
  <si>
    <t xml:space="preserve">5" Gothic (Spade) Cap </t>
  </si>
  <si>
    <t xml:space="preserve">4" Gothic (Spade) Cap </t>
  </si>
  <si>
    <t>4" Gothic (Spade) Cap</t>
  </si>
  <si>
    <t xml:space="preserve">CRH </t>
  </si>
  <si>
    <t xml:space="preserve">CRHS </t>
  </si>
  <si>
    <t xml:space="preserve">CRBA </t>
  </si>
  <si>
    <t xml:space="preserve">CRBW </t>
  </si>
  <si>
    <t xml:space="preserve">CRBE </t>
  </si>
  <si>
    <t xml:space="preserve">CRSP </t>
  </si>
  <si>
    <t xml:space="preserve">CRBC </t>
  </si>
  <si>
    <t xml:space="preserve">CRGSH </t>
  </si>
  <si>
    <t xml:space="preserve">HR08 </t>
  </si>
  <si>
    <t xml:space="preserve">HSC </t>
  </si>
  <si>
    <t xml:space="preserve">HAC </t>
  </si>
  <si>
    <t xml:space="preserve">HBW </t>
  </si>
  <si>
    <t xml:space="preserve">HW90 </t>
  </si>
  <si>
    <t xml:space="preserve">HEC </t>
  </si>
  <si>
    <t xml:space="preserve">HE5 </t>
  </si>
  <si>
    <t xml:space="preserve">HE35 </t>
  </si>
  <si>
    <t xml:space="preserve">HCR </t>
  </si>
  <si>
    <t xml:space="preserve">HLR </t>
  </si>
  <si>
    <t xml:space="preserve">HWC </t>
  </si>
  <si>
    <t xml:space="preserve">HBP </t>
  </si>
  <si>
    <t xml:space="preserve">HBG </t>
  </si>
  <si>
    <t xml:space="preserve">HGC </t>
  </si>
  <si>
    <t xml:space="preserve">HSF </t>
  </si>
  <si>
    <t xml:space="preserve">TBR-6 </t>
  </si>
  <si>
    <t xml:space="preserve">TBR-8 </t>
  </si>
  <si>
    <t xml:space="preserve">TBR-10 </t>
  </si>
  <si>
    <t xml:space="preserve">TBR-12 </t>
  </si>
  <si>
    <t xml:space="preserve">STBR-6 </t>
  </si>
  <si>
    <t xml:space="preserve">STBR-8 </t>
  </si>
  <si>
    <t xml:space="preserve">SP36-6 </t>
  </si>
  <si>
    <t xml:space="preserve">SP-6 </t>
  </si>
  <si>
    <t xml:space="preserve">SP-8 </t>
  </si>
  <si>
    <t xml:space="preserve">SP-10 </t>
  </si>
  <si>
    <t xml:space="preserve">SPS-6 </t>
  </si>
  <si>
    <t xml:space="preserve">WP-3 </t>
  </si>
  <si>
    <t xml:space="preserve">WPS-3 </t>
  </si>
  <si>
    <t xml:space="preserve">REP36 </t>
  </si>
  <si>
    <t xml:space="preserve">RCP36 </t>
  </si>
  <si>
    <t xml:space="preserve">RLP36 </t>
  </si>
  <si>
    <t xml:space="preserve">RSP36 </t>
  </si>
  <si>
    <t xml:space="preserve">REP </t>
  </si>
  <si>
    <t xml:space="preserve">RCP </t>
  </si>
  <si>
    <t xml:space="preserve">RLP </t>
  </si>
  <si>
    <t xml:space="preserve">RP45 </t>
  </si>
  <si>
    <t xml:space="preserve">RSP </t>
  </si>
  <si>
    <t xml:space="preserve">ILSP </t>
  </si>
  <si>
    <t xml:space="preserve">RSP48 </t>
  </si>
  <si>
    <t xml:space="preserve">RP4E </t>
  </si>
  <si>
    <t xml:space="preserve">RP4C </t>
  </si>
  <si>
    <t xml:space="preserve">RP4L </t>
  </si>
  <si>
    <t xml:space="preserve">RP4S </t>
  </si>
  <si>
    <t xml:space="preserve">CUP </t>
  </si>
  <si>
    <t xml:space="preserve">BC </t>
  </si>
  <si>
    <t xml:space="preserve">BC4 </t>
  </si>
  <si>
    <t xml:space="preserve">PC </t>
  </si>
  <si>
    <t xml:space="preserve">DPC-B </t>
  </si>
  <si>
    <t xml:space="preserve">DPC-P </t>
  </si>
  <si>
    <t xml:space="preserve">DPC-T </t>
  </si>
  <si>
    <t xml:space="preserve">PSB </t>
  </si>
  <si>
    <t xml:space="preserve">PSCB </t>
  </si>
  <si>
    <t xml:space="preserve">WB </t>
  </si>
  <si>
    <t xml:space="preserve">PB </t>
  </si>
  <si>
    <t xml:space="preserve">UAB </t>
  </si>
  <si>
    <t xml:space="preserve">HRB </t>
  </si>
  <si>
    <t xml:space="preserve">HRC </t>
  </si>
  <si>
    <t xml:space="preserve">SHRC </t>
  </si>
  <si>
    <t xml:space="preserve">RS4-6 </t>
  </si>
  <si>
    <t xml:space="preserve">RS5 </t>
  </si>
  <si>
    <t xml:space="preserve">PSSL </t>
  </si>
  <si>
    <t xml:space="preserve">SRSL </t>
  </si>
  <si>
    <t xml:space="preserve">ASGP36 </t>
  </si>
  <si>
    <t xml:space="preserve">ASGP </t>
  </si>
  <si>
    <t xml:space="preserve">WGP </t>
  </si>
  <si>
    <t xml:space="preserve">TUP </t>
  </si>
  <si>
    <t xml:space="preserve">SCP-24 </t>
  </si>
  <si>
    <t xml:space="preserve">WCS-50 </t>
  </si>
  <si>
    <t xml:space="preserve">GH </t>
  </si>
  <si>
    <t xml:space="preserve">GHS </t>
  </si>
  <si>
    <t xml:space="preserve">GL </t>
  </si>
  <si>
    <t>Series 200 Level Brackets - 4 Pack</t>
  </si>
  <si>
    <t>Series 200 32°-36° Stair Brackets - 4 Pack</t>
  </si>
  <si>
    <t>Cambridge Gate - 4'x4' Picket (2" Spacing)</t>
  </si>
  <si>
    <t>Cambridge Gate - 4'x5' Picket (2" Spacing)</t>
  </si>
  <si>
    <t>Victorian Picket Gate - 4'x4'</t>
  </si>
  <si>
    <t>Victorian Picket Gate - 4'x5'</t>
  </si>
  <si>
    <t>Wire Kit (5' &amp; 9' Harness, 2-Way Splitter)</t>
  </si>
  <si>
    <t>Solar Ornamental Wedge Side Light</t>
  </si>
  <si>
    <t>4"x36/42" Galvanized Angle Wizard Post Mount (for vinyl post sleeves)</t>
  </si>
  <si>
    <t xml:space="preserve">Vinyl Rail - 2"x3½"x96" </t>
  </si>
  <si>
    <t>Vinyl Rail - 2"x3½"x96"</t>
  </si>
  <si>
    <t>Ranch Rail - 1½" x 5½" x 95" - Ribbed - No Notch</t>
  </si>
  <si>
    <t>Concrete - GRK Post Screw - 19/64" x 3½" - Box of 400</t>
  </si>
  <si>
    <t>Victorian - 4'x8' - Picket Fence</t>
  </si>
  <si>
    <t>Crystal Rail 3/8" Glass Panel - 24"x40"</t>
  </si>
  <si>
    <t>Crystal Rail 3/8" Glass Panel - 30"x40"</t>
  </si>
  <si>
    <t>Crystal Rail 3/8" Glass Panel - 36"x40"</t>
  </si>
  <si>
    <t>Crystal Rail 3/8" Glass Panel - 42"x40"</t>
  </si>
  <si>
    <t>Crystal Rail 3/8" Glass Panel - 48"x40"</t>
  </si>
  <si>
    <t>Crystal Rail 3/8" Glass Panel - 54"x40"</t>
  </si>
  <si>
    <t>Crystal Rail 3/8" Glass Panel - 60"x40"</t>
  </si>
  <si>
    <t>Crystal Rail 3/8" Glass Panel for 35° Stair - 3 Steps</t>
  </si>
  <si>
    <t>Crystal Rail 3/8" Glass Panel for 35° Stair - 4 Steps</t>
  </si>
  <si>
    <t>Crystal Rail 3/8" Glass Panel for 35° Stair - 5 Steps</t>
  </si>
  <si>
    <t>Gate Hinge Set</t>
  </si>
  <si>
    <t>8' Handrail</t>
  </si>
  <si>
    <t>Rail Splice and Cap</t>
  </si>
  <si>
    <t>Adjustable Angle Connector</t>
  </si>
  <si>
    <t>Post/Wall Bracket</t>
  </si>
  <si>
    <t>End Rail Cap</t>
  </si>
  <si>
    <t>5° Elbow</t>
  </si>
  <si>
    <t>35° Elbow</t>
  </si>
  <si>
    <t>90° Corner/Return Section</t>
  </si>
  <si>
    <t>Handrail Loop</t>
  </si>
  <si>
    <t>Rail  - Wall/Post Return Connector</t>
  </si>
  <si>
    <t>Picket Bracket</t>
  </si>
  <si>
    <t>3/8" Glass Bracket</t>
  </si>
  <si>
    <t>Crystal Rail Epoxy Mounted Handrail Bracket</t>
  </si>
  <si>
    <t>Crystal Rail Sleeve Fitting</t>
  </si>
  <si>
    <t>14' Consumer Line Ladder (1A 250 lbs Rating)</t>
  </si>
  <si>
    <t>16' Consumer Line Ladder (1A 250 lbs Rating)</t>
  </si>
  <si>
    <t>16' Tactical Professional Line Ladder (1A 300 lbs Rating)</t>
  </si>
  <si>
    <t>16' Professional Line Ladder (1A 300 lbs Rating)</t>
  </si>
  <si>
    <t>18' Professional Line Ladder (1A 300 lbs Rating)</t>
  </si>
  <si>
    <t>16' Kevlar Non-Conductive Extension Ladder</t>
  </si>
  <si>
    <t xml:space="preserve">4' Privacy/4' Jackson Semi-Privacy - 5"x5"x78" - End Post </t>
  </si>
  <si>
    <t>4' Privacy/4' Jackson Semi-Privacy - 5"x5"x78" - End Post</t>
  </si>
  <si>
    <t xml:space="preserve">4' Privacy/4' Jackson Semi-Privacy - 5"x5"x78" - Line Post </t>
  </si>
  <si>
    <t>4' Privacy/4' Jackson Semi-Privacy - 5"x5"x78" - Line Post</t>
  </si>
  <si>
    <t xml:space="preserve">4' Privacy/4' Jackson Semi-Privacy - 5"x5"x78" - Corner Post </t>
  </si>
  <si>
    <t>4' Privacy/4' Jackson Semi-Privacy - 5"x5"x78" - Corner Post</t>
  </si>
  <si>
    <t xml:space="preserve">4' Privacy/4' Jackson Semi-Privacy - 5"x5"x5' - End Post </t>
  </si>
  <si>
    <t>4' Privacy/4' Jackson Semi-Privacy - 5"x5"x5' - End Post</t>
  </si>
  <si>
    <t xml:space="preserve">4' Privacy/4' Jackson Semi-Privacy - 5"x5"x5' - Line Post </t>
  </si>
  <si>
    <t>4' Privacy/4' Jackson Semi-Privacy - 5"x5"x5' - Line Post</t>
  </si>
  <si>
    <t xml:space="preserve">4' Privacy/4' Jackson Semi-Privacy - 5"x5"x5' - Corner Post </t>
  </si>
  <si>
    <t>4' Privacy/4' Jackson Semi-Privacy - 5"x5"x5' - Corner Post</t>
  </si>
  <si>
    <t xml:space="preserve">5' Privacy/5' Jackson Semi-Privacy - 5"x5"x9' - End Post </t>
  </si>
  <si>
    <t>5' Privacy/5' Jackson Semi-Privacy - 5"x5"x9' - End Post</t>
  </si>
  <si>
    <t xml:space="preserve">5' Privacy/5' Jackson Semi-Privacy - 5"x5"x9' - Line Post </t>
  </si>
  <si>
    <t>5' Privacy/5' Jackson Semi-Privacy - 5"x5"x9' - Line Post</t>
  </si>
  <si>
    <t xml:space="preserve">5' Privacy/5' Jackson Semi-Privacy - 5"x5"x9' - Corner Post </t>
  </si>
  <si>
    <t>5' Privacy/5' Jackson Semi-Privacy - 5"x5"x9' - Corner Post</t>
  </si>
  <si>
    <t xml:space="preserve">5' Privacy/5' Jackson Semi-Privacy - 5"x5"x78" - End Post </t>
  </si>
  <si>
    <t>5' Privacy/5' Jackson Semi-Privacy - 5"x5"x78" - End Post</t>
  </si>
  <si>
    <t xml:space="preserve">5' Privacy/5' Jackson Semi-Privacy - 5"x5"x78" - Line Post </t>
  </si>
  <si>
    <t>5' Privacy/5' Jackson Semi-Privacy - 5"x5"x78" - Line Post</t>
  </si>
  <si>
    <t xml:space="preserve">5' Privacy/5' Jackson Semi-Privacy - 5"x5"x78" - Corner Post </t>
  </si>
  <si>
    <t>5' Privacy/5' Jackson Semi-Privacy - 5"x5"x78" - Corner Post</t>
  </si>
  <si>
    <t xml:space="preserve">6' Privacy/6' Jackson Semi-Privacy - 5"x5"x9' - End Post </t>
  </si>
  <si>
    <t>6' Privacy - 5"x5"x9' - End Post</t>
  </si>
  <si>
    <t>6' Privacy/6' Jackson Semi-Privacy - 5"x5"x9' - End Post</t>
  </si>
  <si>
    <t xml:space="preserve">6' Privacy/6' Jackson Semi-Privacy - 5"x5"x9' - Line Post </t>
  </si>
  <si>
    <t>6' Privacy - 5"x5"x9' - Line Post</t>
  </si>
  <si>
    <t>6' Privacy/6' Jackson Semi-Privacy - 5"x5"x9' - Line Post</t>
  </si>
  <si>
    <t xml:space="preserve">6' Privacy/6' Jackson Semi-Privacy - 5"x5"x9' - Corner Post </t>
  </si>
  <si>
    <t>6' Privacy - 5"x5"x9' - Corner Post</t>
  </si>
  <si>
    <t>6' Privacy/6' Jackson Semi-Privacy - 5"x5"x9' - Corner Post</t>
  </si>
  <si>
    <t xml:space="preserve">6' Privacy/6' Jackson Semi-Privacy - 5"x5"x78" - End Post </t>
  </si>
  <si>
    <t>6' Privacy/6' Jackson Semi-Privacy - 5"x5"x78" - End Post</t>
  </si>
  <si>
    <t xml:space="preserve">6' Privacy/6' Jackson Semi-Privacy - 5"x5"x78" - Line Post </t>
  </si>
  <si>
    <t>6' Privacy/6' Jackson Semi-Privacy - 5"x5"x78" - Line Post</t>
  </si>
  <si>
    <t xml:space="preserve">6' Privacy/6' Jackson Semi-Privacy - 5"x5"x78" - Corner Post </t>
  </si>
  <si>
    <t>6' Privacy/6' Jackson Semi-Privacy - 5"x5"x78" - Corner Post</t>
  </si>
  <si>
    <t>COLOR: White (W)</t>
  </si>
  <si>
    <t>2½" Ornamental Downward Light Cap - LV LED (3k) - (.8W)</t>
  </si>
  <si>
    <t>2½" Ornamental Light Cap - LV LED (3k) - (.8W)</t>
  </si>
  <si>
    <t>Cape May 4" Post Cap Light - LV - LED (3k) - (.8W)</t>
  </si>
  <si>
    <t>Cape May Downward 4" Post Cap Light - LV (3k) - (.8W)</t>
  </si>
  <si>
    <t>Neptune 4" Post Cap Light - LV (3k) - (.8W)</t>
  </si>
  <si>
    <t>Neptune Downward 4" Post Cap Light - LV (3k) - (.8W)</t>
  </si>
  <si>
    <t>Dome Side Light - LED - LV - (.8W)</t>
  </si>
  <si>
    <t>Recessed LV Stair Riser Light (3k) - (.4W)</t>
  </si>
  <si>
    <t>Stair/Side Light with covers - LV (3k) - (.4W)</t>
  </si>
  <si>
    <t>LMT VINYL ARBORS</t>
  </si>
  <si>
    <t>LMT Vinyl Arbors</t>
  </si>
  <si>
    <t>81010-W</t>
  </si>
  <si>
    <t>Livingston Arbor</t>
  </si>
  <si>
    <t>81011-W</t>
  </si>
  <si>
    <t>Nantucket Deluxe Arbor</t>
  </si>
  <si>
    <t>81012-W</t>
  </si>
  <si>
    <t>Nantucket Legacy Arbor</t>
  </si>
  <si>
    <t>81013-W</t>
  </si>
  <si>
    <t>Fairfield Arbor</t>
  </si>
  <si>
    <t>81014-W</t>
  </si>
  <si>
    <t>Fairfield Deluxe Arbor</t>
  </si>
  <si>
    <t>Clear Picket Stair Spacers for LED (13 Pk.)</t>
  </si>
  <si>
    <t>Clear Picket Spacers for LED (15 Pk.)</t>
  </si>
  <si>
    <t>17730-GBL</t>
  </si>
  <si>
    <t>WPG60</t>
  </si>
  <si>
    <t>Wind Wall 60"x48" Gate - Straight ¾" Picket (GBL &amp; GWH only)</t>
  </si>
  <si>
    <t>17730-GWH</t>
  </si>
  <si>
    <t>17430-GBL</t>
  </si>
  <si>
    <t>WREP</t>
  </si>
  <si>
    <t>Wind Wall End Post - 2¼"x60" (GBL &amp; GWH only)</t>
  </si>
  <si>
    <t>17430-GWH</t>
  </si>
  <si>
    <t>17431-GBL</t>
  </si>
  <si>
    <t>WRCP</t>
  </si>
  <si>
    <t>Wind Wall Corner Post - 2¼"x60" (GBL &amp; GWH only)</t>
  </si>
  <si>
    <t>17431-GWH</t>
  </si>
  <si>
    <t>17432-GBL</t>
  </si>
  <si>
    <t>WRLP</t>
  </si>
  <si>
    <t>Wind Wall Line Post - 2¼"x60" (GBL &amp; GWH only)</t>
  </si>
  <si>
    <t>17432-GWH</t>
  </si>
  <si>
    <t>CTWG-31</t>
  </si>
  <si>
    <t>CTWG-43</t>
  </si>
  <si>
    <t>17140-GBL</t>
  </si>
  <si>
    <t>WSP60-6</t>
  </si>
  <si>
    <t>Wind Wall ¾" Straight Pickets - 60"x6' (GBL &amp; GWH only)</t>
  </si>
  <si>
    <t>17140-GWH</t>
  </si>
  <si>
    <t>TEMPERED GLASS PANELS FOR 60" HIGH RAILING</t>
  </si>
  <si>
    <t>4" Spacers (6 Pk.)</t>
  </si>
  <si>
    <t>Wood - GRK Post Screw - 5/16"x 4" - Box of 25</t>
  </si>
  <si>
    <t>FREE STANDING ARBORS</t>
  </si>
  <si>
    <t>TELESTEPS LADDERS</t>
  </si>
  <si>
    <t>Ranch Rails - 1½ x 5½ x 16' - Notched - CUSTOMER PICK-UP ONLY</t>
  </si>
  <si>
    <t>36218-A</t>
  </si>
  <si>
    <t>36218-W</t>
  </si>
  <si>
    <t>36225-A</t>
  </si>
  <si>
    <t>36225-W</t>
  </si>
  <si>
    <t>Under Rail LED Strip Light - 68"</t>
  </si>
  <si>
    <t>Under Rail LED Strip Light - 92"</t>
  </si>
  <si>
    <t>15100-TBL</t>
  </si>
  <si>
    <t>Advantage Level Rail Kit - 36"x5'</t>
  </si>
  <si>
    <t>15100-TBZ</t>
  </si>
  <si>
    <t>15100-TWH</t>
  </si>
  <si>
    <t>15103-TBL</t>
  </si>
  <si>
    <t>Advantage Level Rail Kit - 36"x6'</t>
  </si>
  <si>
    <t>15103-TBZ</t>
  </si>
  <si>
    <t>15103-TWH</t>
  </si>
  <si>
    <t>15106-TBL</t>
  </si>
  <si>
    <t>Advantage Level Rail Kit - 36"x7'</t>
  </si>
  <si>
    <t>15106-TBZ</t>
  </si>
  <si>
    <t>15106-TWH</t>
  </si>
  <si>
    <t>15109-TBL</t>
  </si>
  <si>
    <t>Advantage Level Rail Kit - 36"x8'</t>
  </si>
  <si>
    <t>15109-TBZ</t>
  </si>
  <si>
    <t>15109-TWH</t>
  </si>
  <si>
    <t>15115-TBL</t>
  </si>
  <si>
    <t>Advantage Stair Rail Kit - 36"x6'</t>
  </si>
  <si>
    <t>15115-TBZ</t>
  </si>
  <si>
    <t>15115-TWH</t>
  </si>
  <si>
    <t>15118-TBL</t>
  </si>
  <si>
    <t>Advantage Stair Rail Kit - 36"x8'</t>
  </si>
  <si>
    <t>15118-TBZ</t>
  </si>
  <si>
    <t>15118-TWH</t>
  </si>
  <si>
    <t>15130-TBL</t>
  </si>
  <si>
    <t>Advantage Level Rail Kit - 42"x5'</t>
  </si>
  <si>
    <t>15130-TBZ</t>
  </si>
  <si>
    <t>15130-TWH</t>
  </si>
  <si>
    <t>15133-TBL</t>
  </si>
  <si>
    <t>Advantage Level Rail Kit - 42"x6'</t>
  </si>
  <si>
    <t>15133-TBZ</t>
  </si>
  <si>
    <t>15133-TWH</t>
  </si>
  <si>
    <t>15136-TBL</t>
  </si>
  <si>
    <t>Advantage Level Rail Kit - 42"x7'</t>
  </si>
  <si>
    <t>15136-TBZ</t>
  </si>
  <si>
    <t>15136-TWH</t>
  </si>
  <si>
    <t>15139-TBL</t>
  </si>
  <si>
    <t>Advantage Level Rail Kit - 42"x8'</t>
  </si>
  <si>
    <t>15139-TBZ</t>
  </si>
  <si>
    <t>15139-TWH</t>
  </si>
  <si>
    <t>15145-TBL</t>
  </si>
  <si>
    <t>Advantage Stair Rail Kit - 42"x6'</t>
  </si>
  <si>
    <t>15145-TBZ</t>
  </si>
  <si>
    <t>15145-TWH</t>
  </si>
  <si>
    <t>15148-TBL</t>
  </si>
  <si>
    <t>Advantage Stair Rail Kit - 42"x8'</t>
  </si>
  <si>
    <t>15148-TBZ</t>
  </si>
  <si>
    <t>15148-TWH</t>
  </si>
  <si>
    <t>15410-TBL</t>
  </si>
  <si>
    <t>Residential Post with Mounting Plate - 2½"x38"</t>
  </si>
  <si>
    <t>15416-TBL</t>
  </si>
  <si>
    <t>Residential Post with Mounting Plate - 2½"x44"</t>
  </si>
  <si>
    <t>15419-TBL</t>
  </si>
  <si>
    <t>Heavy Wall Post with Mounting Plate - 2½"x44"</t>
  </si>
  <si>
    <t>15419-TBZ</t>
  </si>
  <si>
    <t>15428-TBL</t>
  </si>
  <si>
    <t>Advantage  2½"x38" Residential Post Kit With Cap and Trim</t>
  </si>
  <si>
    <t>15428-TBZ</t>
  </si>
  <si>
    <t>15428-TWH</t>
  </si>
  <si>
    <t>15431-TBL</t>
  </si>
  <si>
    <t>Advantage 2½"x38" Heavy Wall Post Kit With Cap and Trim</t>
  </si>
  <si>
    <t>15431-TBZ</t>
  </si>
  <si>
    <t>15431-TWH</t>
  </si>
  <si>
    <t>Advantage 2½"x44" Heavy Wall Post Kit With Cap and Trim</t>
  </si>
  <si>
    <t>15433-TBL</t>
  </si>
  <si>
    <t>Advantage  2½"x44" Residential Post Kit With Cap and Trim</t>
  </si>
  <si>
    <t>15433-TBZ</t>
  </si>
  <si>
    <t>15433-TWH</t>
  </si>
  <si>
    <t>15435-TBL</t>
  </si>
  <si>
    <t>15435-TBZ</t>
  </si>
  <si>
    <t>15435-TWH</t>
  </si>
  <si>
    <t>Post with Mounting Plate - 3½"x38"</t>
  </si>
  <si>
    <t>15440-TWH</t>
  </si>
  <si>
    <t>Post with Mounting Plate - 3½"x44"</t>
  </si>
  <si>
    <t>15443-TWH</t>
  </si>
  <si>
    <t>15446-TBL</t>
  </si>
  <si>
    <t>Post with Mounting Plate - 3½"x48"</t>
  </si>
  <si>
    <t>15449-TBL</t>
  </si>
  <si>
    <t>Advantage 3½"x38" Heavy Wall Post Kit With Cap and Trim</t>
  </si>
  <si>
    <t>15449-TBZ</t>
  </si>
  <si>
    <t>15449-TWH</t>
  </si>
  <si>
    <t>15452-TBL</t>
  </si>
  <si>
    <t>Advantage 3½"x44" Heavy Wall Post Kit With Cap and Trim</t>
  </si>
  <si>
    <t>15452-TBZ</t>
  </si>
  <si>
    <t>15452-TWH</t>
  </si>
  <si>
    <t>15455-TBL</t>
  </si>
  <si>
    <t>15455-TBZ</t>
  </si>
  <si>
    <t>15455-TWH</t>
  </si>
  <si>
    <t>15480-TBL</t>
  </si>
  <si>
    <t>Post Wrap - 4 Piece - 6"x120" - OVERSIZED</t>
  </si>
  <si>
    <t>15480-TBZ</t>
  </si>
  <si>
    <t>15480-TWH</t>
  </si>
  <si>
    <t>15610-TBL</t>
  </si>
  <si>
    <t>Advantage Rail Bracket Pack - Level - 4 pc</t>
  </si>
  <si>
    <t>15610-TBZ</t>
  </si>
  <si>
    <t>15610-TWH</t>
  </si>
  <si>
    <t>15613-TBL</t>
  </si>
  <si>
    <t>Advantage Rail Bracket Pack - Stair - 4 pc</t>
  </si>
  <si>
    <t>15613-TBZ</t>
  </si>
  <si>
    <t>15613-TWH</t>
  </si>
  <si>
    <t>15616-TBL</t>
  </si>
  <si>
    <t>15616-TBZ</t>
  </si>
  <si>
    <t>15616-TWH</t>
  </si>
  <si>
    <t>15630-TBL</t>
  </si>
  <si>
    <t>15630-TBZ</t>
  </si>
  <si>
    <t>15630-TWH</t>
  </si>
  <si>
    <t>15710-TBL</t>
  </si>
  <si>
    <t>15710-TBZ</t>
  </si>
  <si>
    <t>15710-TWH</t>
  </si>
  <si>
    <t>15713-TBL</t>
  </si>
  <si>
    <t>Post Cap - Flat - 3½"</t>
  </si>
  <si>
    <t>15713-TBZ</t>
  </si>
  <si>
    <t>15713-TWH</t>
  </si>
  <si>
    <t>15750-TBL</t>
  </si>
  <si>
    <t>15750-TBZ</t>
  </si>
  <si>
    <t>15750-TWH</t>
  </si>
  <si>
    <t>15753-TBL</t>
  </si>
  <si>
    <t>Post Trim - 3½"</t>
  </si>
  <si>
    <t>15753-TBZ</t>
  </si>
  <si>
    <t>15753-TWH</t>
  </si>
  <si>
    <t>15770-TBL</t>
  </si>
  <si>
    <t>Post Trim - 6" - 2 Piece</t>
  </si>
  <si>
    <t>15770-TBZ</t>
  </si>
  <si>
    <t>15770-TWH</t>
  </si>
  <si>
    <t>15800-TBL</t>
  </si>
  <si>
    <t>Advantage Drink Rail Adapter - 6'</t>
  </si>
  <si>
    <t>15800-TBZ</t>
  </si>
  <si>
    <t>15800-TWH</t>
  </si>
  <si>
    <t>15802-TBL</t>
  </si>
  <si>
    <t>Advantage Drink Rail Adapter - 8'</t>
  </si>
  <si>
    <t>15802-TBZ</t>
  </si>
  <si>
    <t>15802-TWH</t>
  </si>
  <si>
    <t>15820-TBL</t>
  </si>
  <si>
    <t>Advantage Rail - Foot Block</t>
  </si>
  <si>
    <t>15820-TBZ</t>
  </si>
  <si>
    <t>15820-TWH</t>
  </si>
  <si>
    <t>15830-TBL</t>
  </si>
  <si>
    <t>Advantage Touch Up Paint - 4.5oz</t>
  </si>
  <si>
    <t>15830-TBZ</t>
  </si>
  <si>
    <t>15830-TWH</t>
  </si>
  <si>
    <t>ADVANTAGE SQUARE BALUSTER RAILING</t>
  </si>
  <si>
    <t>JAM RAILING</t>
  </si>
  <si>
    <t>Advantage Picket</t>
  </si>
  <si>
    <t>Telesteps Ladders</t>
  </si>
  <si>
    <t>Heavy Duty Self-Close Hinge Pair</t>
  </si>
  <si>
    <t>Wall Bracket Set - (Top/Bottom) - (Req. 6-2½" Lags)</t>
  </si>
  <si>
    <t>Post Bracket Set -  (Top/Bottom) - (Req. 6-#10x3/4" OR 6-2½" Lags)</t>
  </si>
  <si>
    <t>Universal Angle Bracket Set - (Top/Bottom) - (Req. 6-#10x3/4" OR 6-2½" Lags)</t>
  </si>
  <si>
    <t xml:space="preserve">6" New England Cap </t>
  </si>
  <si>
    <t>31150-W</t>
  </si>
  <si>
    <t>32017-W</t>
  </si>
  <si>
    <t>33029-W</t>
  </si>
  <si>
    <t>33030-W</t>
  </si>
  <si>
    <t>5/8" Hole Plug - Bag of 50</t>
  </si>
  <si>
    <t>39111-A</t>
  </si>
  <si>
    <t>39112-A</t>
  </si>
  <si>
    <t>85012-A</t>
  </si>
  <si>
    <t>85016-A</t>
  </si>
  <si>
    <t>85512-A</t>
  </si>
  <si>
    <t>87100-A</t>
  </si>
  <si>
    <t>8"x8"x90" Tapered Pergola Column</t>
  </si>
  <si>
    <t>87102-W</t>
  </si>
  <si>
    <t>87119-W</t>
  </si>
  <si>
    <t>87122-A</t>
  </si>
  <si>
    <t>87122-W</t>
  </si>
  <si>
    <t>87133-A</t>
  </si>
  <si>
    <t>87133-W</t>
  </si>
  <si>
    <t>87138-A</t>
  </si>
  <si>
    <t>87138-W</t>
  </si>
  <si>
    <t>87141-W</t>
  </si>
  <si>
    <t>8" Round Tapered Pergola Column Mount</t>
  </si>
  <si>
    <t>87165-A</t>
  </si>
  <si>
    <t>87165-W</t>
  </si>
  <si>
    <t>87173-A</t>
  </si>
  <si>
    <t>87173-W</t>
  </si>
  <si>
    <t>87316-A</t>
  </si>
  <si>
    <t>Stainless Steel Pergola Rafter Bracket - 2"</t>
  </si>
  <si>
    <t>87316-W</t>
  </si>
  <si>
    <t>87375-A</t>
  </si>
  <si>
    <t>87375-W</t>
  </si>
  <si>
    <t>VINYL PERGOLA PARTS</t>
  </si>
  <si>
    <t>15350-TBL</t>
  </si>
  <si>
    <t>15350-TBZ</t>
  </si>
  <si>
    <t>15350-TWH</t>
  </si>
  <si>
    <t>Advantage Gate Kit - 36"x48"</t>
  </si>
  <si>
    <t>15355-TBL</t>
  </si>
  <si>
    <t>15355-TBZ</t>
  </si>
  <si>
    <t>15355-TWH</t>
  </si>
  <si>
    <t>Advantage Gate Kit - 42"x48"</t>
  </si>
  <si>
    <t>JAM Pro Series</t>
  </si>
  <si>
    <t>PRO SERIES VINYL RAILING</t>
  </si>
  <si>
    <t>10910-W</t>
  </si>
  <si>
    <t>10912-W</t>
  </si>
  <si>
    <t>10915-W</t>
  </si>
  <si>
    <t>10918-W</t>
  </si>
  <si>
    <t>STAIR RAIL KITS</t>
  </si>
  <si>
    <t>LEVEL RAIL KITS</t>
  </si>
  <si>
    <t>Pro Series Vinyl Rail Kit - Level - 36"x6'</t>
  </si>
  <si>
    <t>Pro Series Vinyl Rail Kit - Level - 36"x8'</t>
  </si>
  <si>
    <t>Pro Series Vinyl Rail Kit - Stair - 36"x6'</t>
  </si>
  <si>
    <t>Pro Series Vinyl Rail Kit - Stair - 36"x8'</t>
  </si>
  <si>
    <t>35150-W</t>
  </si>
  <si>
    <t>Pro Series Vinyl Rail Gate Kit - Unassembled - 36"x48"</t>
  </si>
  <si>
    <t>Pro/Series 100 Level Bracket - 2 Pack</t>
  </si>
  <si>
    <t>Pro/Series 100 Stair Bracket - 2 Pack</t>
  </si>
  <si>
    <t xml:space="preserve">Pro/Series 100 Bracket Adapter - 22½° - 2 Pack </t>
  </si>
  <si>
    <t>Pro/Series 100 Bracket Adapter - 22½° - 2 Pack</t>
  </si>
  <si>
    <t xml:space="preserve">Pro/Series 100 Bracket Adapter - 45° - 2 Pack </t>
  </si>
  <si>
    <t>Pro/Series 100 Bracket Adapter - 45° - 2 Pack</t>
  </si>
  <si>
    <t xml:space="preserve">Pro/Series 100 Deckboard Bracket - Level - 2 Pack </t>
  </si>
  <si>
    <t>Pro/Series 100 Deckboard Bracket - Level - 2 Pack</t>
  </si>
  <si>
    <t xml:space="preserve">Pro/Series 100 Deckboard Bracket - Stair - 2 Pack </t>
  </si>
  <si>
    <t>Pro/Series 100 Deckboard Bracket - Stair - 2 Pack</t>
  </si>
  <si>
    <t xml:space="preserve">Pro/Series 100 Deckboard Bracket Adapter - 45° - 2 Pack </t>
  </si>
  <si>
    <t>Pro/Series 100 Deckboard Bracket Adapter - 45° - 2 Pack</t>
  </si>
  <si>
    <t>Pro Series Aluminum Insert - 6'</t>
  </si>
  <si>
    <t>Pro Series Aluminum Insert - 8'</t>
  </si>
  <si>
    <t>TERMS AND
CONDITIONS</t>
  </si>
  <si>
    <t>POSTS &amp; ACCESSORIES</t>
  </si>
  <si>
    <t>Glazelock Plastic Tapered Shims - 12 pack (for post leveling)</t>
  </si>
  <si>
    <t>29 ⅞"x24"x¼" Glass Panel</t>
  </si>
  <si>
    <t>29 ⅞"x30"x¼" Glass Panel</t>
  </si>
  <si>
    <t>29 ⅞"x36"x¼" Glass Panel</t>
  </si>
  <si>
    <t>29 ⅞"x42"x¼" Glass Panel</t>
  </si>
  <si>
    <t>29 ⅞"x48"x¼" Glass Panel</t>
  </si>
  <si>
    <t>29 ⅞"x54"x¼" Glass Panel</t>
  </si>
  <si>
    <t>29 ⅞"x60"x¼" Glass Panel</t>
  </si>
  <si>
    <t>29 ⅞"x66"x¼" Glass Panel</t>
  </si>
  <si>
    <t>35 ⅞"x6"x¼" Glass Panel</t>
  </si>
  <si>
    <t>35 ⅞"x9"x¼" Glass Panel</t>
  </si>
  <si>
    <t>35 ⅞"x12"x¼" Glass Panel</t>
  </si>
  <si>
    <t>35 ⅞"x15"x¼" Glass Panel</t>
  </si>
  <si>
    <t>35 ⅞"x18"x¼" Glass Panel</t>
  </si>
  <si>
    <t>35 ⅞"x21"x¼" Glass Panel</t>
  </si>
  <si>
    <t>35 ⅞"x24"x¼" Glass Panel</t>
  </si>
  <si>
    <t>35 ⅞"x27"x¼" Glass Panel</t>
  </si>
  <si>
    <t>35 ⅞"x30"x¼" Glass Panel</t>
  </si>
  <si>
    <t>35 ⅞"x33"x¼" Glass Panel</t>
  </si>
  <si>
    <t>35 ⅞"x36"x¼" Glass Panel</t>
  </si>
  <si>
    <t>35 ⅞"x39"x¼" Glass Panel</t>
  </si>
  <si>
    <t>35 ⅞"x42"x¼" Glass Panel</t>
  </si>
  <si>
    <t>35 ⅞"x45"x¼" Glass Panel</t>
  </si>
  <si>
    <t>35 ⅞"x48"x¼" Glass Panel</t>
  </si>
  <si>
    <t>35 ⅞"x51"x¼" Glass Panel</t>
  </si>
  <si>
    <t>35 ⅞"x54"x¼" Glass Panel</t>
  </si>
  <si>
    <t>35 ⅞"x57"x¼" Glass Panel</t>
  </si>
  <si>
    <t>35 ⅞"x60"x¼" Glass Panel</t>
  </si>
  <si>
    <t>35 ⅞"x63"x¼" Glass Panel</t>
  </si>
  <si>
    <t>35 ⅞"x66"x¼" Glass Panel</t>
  </si>
  <si>
    <t>53 ⅞"x31"x¼" Wind Wall Glass</t>
  </si>
  <si>
    <t>53 ⅞"x43"x¼" Wind Wall Glass</t>
  </si>
  <si>
    <t>7 ¼" Clear Glass Panels for 6' Level Section</t>
  </si>
  <si>
    <t>5/16"x6" Self-Drilling Structural Screw (24 Pk.)</t>
  </si>
  <si>
    <t>5/16"x6" Self-Drilling Structural Screw (4 Pk.)</t>
  </si>
  <si>
    <t>Rail - 90° Wall Return</t>
  </si>
  <si>
    <t>PRICE</t>
  </si>
  <si>
    <t>WIRING &amp; POWER SUPPLIES</t>
  </si>
  <si>
    <t>WHITE*</t>
  </si>
  <si>
    <t>ALMOND*</t>
  </si>
  <si>
    <t>*NOTE: A minimum fence order fee of $45 will be added to orders with 10 or less fence panels.</t>
  </si>
  <si>
    <t>CLAY*</t>
  </si>
  <si>
    <t>Nationwide Self-Close Adjustable Hinge Pair (4' Tall Gates)</t>
  </si>
  <si>
    <t>Advantage Horizontal Cable</t>
  </si>
  <si>
    <t>ADVANTAGE HORIZONTAL CABLE RAILING</t>
  </si>
  <si>
    <t>Advantage Universal Swivel Rail Bracket Pack - 4 pc</t>
  </si>
  <si>
    <t>Advantage Drink Rail Bracket Pack - Level - 2 pc</t>
  </si>
  <si>
    <t>15210-TBL</t>
  </si>
  <si>
    <t>15210-TBZ</t>
  </si>
  <si>
    <t>15210-TWH</t>
  </si>
  <si>
    <t>15213-TBL</t>
  </si>
  <si>
    <t>15213-TBZ</t>
  </si>
  <si>
    <t>15213-TWH</t>
  </si>
  <si>
    <t>15218-TBL</t>
  </si>
  <si>
    <t>15218-TBZ</t>
  </si>
  <si>
    <t>15218-TWH</t>
  </si>
  <si>
    <t>15221-TBL</t>
  </si>
  <si>
    <t>15221-TBZ</t>
  </si>
  <si>
    <t>15221-TWH</t>
  </si>
  <si>
    <t>15370-TBL</t>
  </si>
  <si>
    <t>15370-TBZ</t>
  </si>
  <si>
    <t>15370-TWH</t>
  </si>
  <si>
    <t>15510-TBL</t>
  </si>
  <si>
    <t>15510-TBZ</t>
  </si>
  <si>
    <t>15510-TWH</t>
  </si>
  <si>
    <t>15511-TBL</t>
  </si>
  <si>
    <t>15511-TBZ</t>
  </si>
  <si>
    <t>15511-TWH</t>
  </si>
  <si>
    <t>15512-TBL</t>
  </si>
  <si>
    <t>15512-TBZ</t>
  </si>
  <si>
    <t>15512-TWH</t>
  </si>
  <si>
    <t>15515-TBL</t>
  </si>
  <si>
    <t>15515-TBZ</t>
  </si>
  <si>
    <t>15515-TWH</t>
  </si>
  <si>
    <t>15516-TBL</t>
  </si>
  <si>
    <t>15516-TBZ</t>
  </si>
  <si>
    <t>15516-TWH</t>
  </si>
  <si>
    <t>15600-TBL</t>
  </si>
  <si>
    <t>15600-TBZ</t>
  </si>
  <si>
    <t>15600-TWH</t>
  </si>
  <si>
    <t>15612-TBL</t>
  </si>
  <si>
    <t>15612-TBZ</t>
  </si>
  <si>
    <t>15612-TWH</t>
  </si>
  <si>
    <t>15615-TBL</t>
  </si>
  <si>
    <t>15615-TBZ</t>
  </si>
  <si>
    <t>15615-TWH</t>
  </si>
  <si>
    <t>Advantage - Horizontal Cable - Level Rail Kit - 36"x6'</t>
  </si>
  <si>
    <t>Advantage - Horizontal Cable - Level Rail Kit - 36"x8'</t>
  </si>
  <si>
    <t>Advantage - Horizontal Cable - Stair Rail Kit - 36"x6'</t>
  </si>
  <si>
    <t>Advantage - Horizontal Cable - Stair Rail Kit - 36"x8'</t>
  </si>
  <si>
    <t>JAM - Cable Level End Post Kit (w/Cap &amp; Trim) - 2½"x38"</t>
  </si>
  <si>
    <t>JAM - Cable Level Corner Post Kit (w/Cap &amp; Trim) - 2½"x38"</t>
  </si>
  <si>
    <t>JAM - Cable Level Line Post Kit (w/Cap &amp; Trim) - 2½"x38"</t>
  </si>
  <si>
    <t>Advantage - Level Brackets - 2 Pk</t>
  </si>
  <si>
    <t>Advantage - Stair Brackets - 2 Pk</t>
  </si>
  <si>
    <t>Advantage - Universal Swivel Brackets - 2 Pk</t>
  </si>
  <si>
    <t>JAM - Cable Level End Post Kit (w/Cap &amp; Trim)  - 2½"x38"</t>
  </si>
  <si>
    <t>JAM - Cable Level Corner Post Kit (w/Cap &amp; Trim)  - 2½"x38"</t>
  </si>
  <si>
    <t>JAM - Cable Stair End Post Kit (w/Cap &amp; Trim) - 2½"x41"</t>
  </si>
  <si>
    <t>JAM - Cable Stair Line Post Kit (w/Cap &amp; Trim) - 2½"x41"</t>
  </si>
  <si>
    <t>Advantage - Horizontal Cable Gate - 36"x48' - REQUIRES CABLE</t>
  </si>
  <si>
    <t>31146-A</t>
  </si>
  <si>
    <t>31146-W</t>
  </si>
  <si>
    <t>5" Classic New England Cap</t>
  </si>
  <si>
    <t>Aluminum ADA Handrail</t>
  </si>
  <si>
    <t>VINYL RAILING</t>
  </si>
  <si>
    <t>Cable Corner Threading Needle</t>
  </si>
  <si>
    <t>COLORS: Textured Black (TBL), Textured Bronze (TBZ), Textured White (TWH)</t>
  </si>
  <si>
    <t>TWH</t>
  </si>
  <si>
    <t>COLOR: Satin Aluminum (SAL)</t>
  </si>
  <si>
    <t>SAL</t>
  </si>
  <si>
    <t>38520-TBL</t>
  </si>
  <si>
    <t>38520-TBZ</t>
  </si>
  <si>
    <t>38520-GWH</t>
  </si>
  <si>
    <t>2½" Ornamental Downward Solar Light</t>
  </si>
  <si>
    <t>38520-TWH</t>
  </si>
  <si>
    <t>POST CAP LIGHTS FOR ALUMINUM</t>
  </si>
  <si>
    <t>POST CAP LIGHTS FOR VINYL</t>
  </si>
  <si>
    <t>OTHER LIGHTS</t>
  </si>
  <si>
    <t>COLORS: Textured Black (TBL), Textured Bronze (TBZ), Textured White (TWH), Gloss White (GWH)</t>
  </si>
  <si>
    <t>GWH</t>
  </si>
  <si>
    <t>Jefferson Privacy Fence with Lattice Top - 6'x8'</t>
  </si>
  <si>
    <t xml:space="preserve">Jefferson Privacy w/ Lattice Top Gate - 6'x4' </t>
  </si>
  <si>
    <t xml:space="preserve">Jefferson Privacy w/ Lattice Top Gate - 6'x5' </t>
  </si>
  <si>
    <t>31148-CC</t>
  </si>
  <si>
    <t>31148-DW</t>
  </si>
  <si>
    <t>15454-TBL</t>
  </si>
  <si>
    <t>15454-TBZ</t>
  </si>
  <si>
    <t>15454-TWH</t>
  </si>
  <si>
    <t>15470-TBL</t>
  </si>
  <si>
    <t>15470-TBZ</t>
  </si>
  <si>
    <t>15470-TWH</t>
  </si>
  <si>
    <t>15478-TBL</t>
  </si>
  <si>
    <t>15478-TBZ</t>
  </si>
  <si>
    <t>15478-TWH</t>
  </si>
  <si>
    <t xml:space="preserve">Structural Post 3½"x108" (w/ Mounting Brackets) </t>
  </si>
  <si>
    <t>Post Wrap - 4 Piece - 6"x108"</t>
  </si>
  <si>
    <t>ALUMINUM POSTS &amp; POST WRAPS</t>
  </si>
  <si>
    <t>POSTS &amp; POST WRAPS</t>
  </si>
  <si>
    <t>Aluminum Posts &amp; Post Wraps</t>
  </si>
  <si>
    <t>Structural Post 3½"x120" (w/ Mounting Brackets) - OVERSIZED</t>
  </si>
  <si>
    <t>.</t>
  </si>
  <si>
    <t>EXTERNAL CABLE FITTINGS</t>
  </si>
  <si>
    <t>External Cable Fittings</t>
  </si>
  <si>
    <t>Advantage Cable Installation Kit</t>
  </si>
  <si>
    <t>Felco C7 Cable Cutter</t>
  </si>
  <si>
    <t>Loos PT-1 Cable Tension Gauge</t>
  </si>
  <si>
    <t>Level External Cable Fitting (10 Fittings)</t>
  </si>
  <si>
    <t>Stair External Cable Fitting (10 Fittings)</t>
  </si>
  <si>
    <t>Boeshield Cable Rust &amp; Corrosion Protection T-9 (4 oz.)</t>
  </si>
  <si>
    <t>GATE HARDWARE</t>
  </si>
  <si>
    <t>GATE</t>
  </si>
  <si>
    <t>3½" Ornamental Light Cap - LV LED (3k) - (.8W)</t>
  </si>
  <si>
    <t>3/16" Cable Allen Wrench</t>
  </si>
  <si>
    <t>55037-A</t>
  </si>
  <si>
    <t>55037-K</t>
  </si>
  <si>
    <t>55037-W</t>
  </si>
  <si>
    <t>55038-A</t>
  </si>
  <si>
    <t>55038-K</t>
  </si>
  <si>
    <t>55038-W</t>
  </si>
  <si>
    <t>55044-A</t>
  </si>
  <si>
    <t>55044-K</t>
  </si>
  <si>
    <t>55044-W</t>
  </si>
  <si>
    <t>55045-A</t>
  </si>
  <si>
    <t>55045-K</t>
  </si>
  <si>
    <t>55045-W</t>
  </si>
  <si>
    <t>33809-A</t>
  </si>
  <si>
    <t>33809-K</t>
  </si>
  <si>
    <t>33809-W</t>
  </si>
  <si>
    <t>36218-B</t>
  </si>
  <si>
    <t>53541-B</t>
  </si>
  <si>
    <t>60266-B</t>
  </si>
  <si>
    <t>Vinyl Rail - 1¾" x 3½" x 96" (Rd. Corner)</t>
  </si>
  <si>
    <t>4"-6½" Adj. Classic Post Wrap Trim (4-Piece)</t>
  </si>
  <si>
    <t>COLORS: White (W), Almond/Standstone (A), Khaki/Adobe (K), Black (B)</t>
  </si>
  <si>
    <t>K</t>
  </si>
  <si>
    <t>B</t>
  </si>
  <si>
    <t>POST WRAPS</t>
  </si>
  <si>
    <t>Advantage Cable Tensioner Fitting (Stud &amp; Jaw Only) - 2 Pack</t>
  </si>
  <si>
    <t>53450-B</t>
  </si>
  <si>
    <t>Boeshield T-9 Cable Rust &amp; Corrosion Protection (4 oz. Bottle)</t>
  </si>
  <si>
    <t>18110-MWH</t>
  </si>
  <si>
    <t>Vertical Cable - American Level Rail Kit - 36"x6'</t>
  </si>
  <si>
    <t>18110-TBL</t>
  </si>
  <si>
    <t>18110-TBZ</t>
  </si>
  <si>
    <t>18112-MWH</t>
  </si>
  <si>
    <t>Vertical Cable - American Level Rail Kit - 36"x8'</t>
  </si>
  <si>
    <t>18112-TBL</t>
  </si>
  <si>
    <t>18112-TBZ</t>
  </si>
  <si>
    <t>18115-MWH</t>
  </si>
  <si>
    <t>Vertical Cable - American Stair Rail Kit - 36"x6'</t>
  </si>
  <si>
    <t>18115-TBL</t>
  </si>
  <si>
    <t>18115-TBZ</t>
  </si>
  <si>
    <t>18117-MWH</t>
  </si>
  <si>
    <t>Vertical Cable - American Stair Rail Kit - 36"x8'</t>
  </si>
  <si>
    <t>18117-TBL</t>
  </si>
  <si>
    <t>18117-TBZ</t>
  </si>
  <si>
    <t>18203-MWH</t>
  </si>
  <si>
    <t>American Vertical Cable Gate Kit - 36"x48"</t>
  </si>
  <si>
    <t>18203-TBL</t>
  </si>
  <si>
    <t>18203-TBZ</t>
  </si>
  <si>
    <t>18307-MWH</t>
  </si>
  <si>
    <t>Residential Post w/Plate - 2½" x 38"</t>
  </si>
  <si>
    <t>18307-TBL</t>
  </si>
  <si>
    <t>18307-TBZ</t>
  </si>
  <si>
    <t>18311-MWH</t>
  </si>
  <si>
    <t>HD Post w/Plate - 2½" x 44"</t>
  </si>
  <si>
    <t>18311-TBL</t>
  </si>
  <si>
    <t>18311-TBZ</t>
  </si>
  <si>
    <t>18400-MWH</t>
  </si>
  <si>
    <t>18400-TBL</t>
  </si>
  <si>
    <t>18400-TBZ</t>
  </si>
  <si>
    <t>18410-MWH</t>
  </si>
  <si>
    <t>18410-TBL</t>
  </si>
  <si>
    <t>18410-TBZ</t>
  </si>
  <si>
    <t>18428-MWH</t>
  </si>
  <si>
    <t>American Level Brackets - 4 Pack</t>
  </si>
  <si>
    <t>18428-TBL</t>
  </si>
  <si>
    <t>18428-TBZ</t>
  </si>
  <si>
    <t>18429-MWH</t>
  </si>
  <si>
    <t>American Stair Brackets - 4 Pack</t>
  </si>
  <si>
    <t>18429-TBL</t>
  </si>
  <si>
    <t>18429-TBZ</t>
  </si>
  <si>
    <t>18430-MWH</t>
  </si>
  <si>
    <t>American Horizontal Swivel Brackets - 4 Pack</t>
  </si>
  <si>
    <t>18430-TBL</t>
  </si>
  <si>
    <t>18430-TBZ</t>
  </si>
  <si>
    <t>18431-MWH</t>
  </si>
  <si>
    <t>American Vertical Swivel Brackets (0°-30°) - 4 Pack</t>
  </si>
  <si>
    <t>18431-TBL</t>
  </si>
  <si>
    <t>18431-TBZ</t>
  </si>
  <si>
    <t>18432-MWH</t>
  </si>
  <si>
    <t>American 45° Brackets - 4 Pack</t>
  </si>
  <si>
    <t>18432-TBL</t>
  </si>
  <si>
    <t>18432-TBZ</t>
  </si>
  <si>
    <t>18613-MWH</t>
  </si>
  <si>
    <t>American Snap On Section Support</t>
  </si>
  <si>
    <t>18613-TBL</t>
  </si>
  <si>
    <t>18613-TBZ</t>
  </si>
  <si>
    <t>18620-MWH</t>
  </si>
  <si>
    <t>Spray Paint - 4.5 oz. can</t>
  </si>
  <si>
    <t>18620-TBL</t>
  </si>
  <si>
    <t>18620-TBZ</t>
  </si>
  <si>
    <t>18492-TBL</t>
  </si>
  <si>
    <t>Cable Intermediate Baluster (with Mounts and Fasteners) - Level</t>
  </si>
  <si>
    <t>18492-TBZ</t>
  </si>
  <si>
    <t>18492-TWH</t>
  </si>
  <si>
    <t>18495-TBL</t>
  </si>
  <si>
    <t>Cable Intermediate Baluster (with Mounts and Fasteners) - Stair</t>
  </si>
  <si>
    <t>18495-TBZ</t>
  </si>
  <si>
    <t>18495-TWH</t>
  </si>
  <si>
    <t>TBL,TBZ,TWH</t>
  </si>
  <si>
    <t>COLORS: Textured Black (TBL), Textured Bronze (TBZ), Textured White (TWH), Gloss White (GWH)
(TEXTURED COLORS ARE MATCHED TO JAM RAILING COLORS)</t>
  </si>
  <si>
    <t>CAPS, TRIMS, ACCESSORIES</t>
  </si>
  <si>
    <t>1" Hole Plug - Bag of 25</t>
  </si>
  <si>
    <t>10910-A</t>
  </si>
  <si>
    <t>10912-A</t>
  </si>
  <si>
    <t>10915-A</t>
  </si>
  <si>
    <t>10918-A</t>
  </si>
  <si>
    <t>35150-A</t>
  </si>
  <si>
    <t>LMT LIGHTING</t>
  </si>
  <si>
    <t>LOW VOLTAGE POST CAP LIGHTS FOR ALUMINUM</t>
  </si>
  <si>
    <t>LOW VOLTAGE POST CAP LIGHTS FOR VINYL</t>
  </si>
  <si>
    <t>OTHER LOW VOLTAGE LIGHTS</t>
  </si>
  <si>
    <t>LOW VOLTAGE WIRING &amp; POWER SUPPLIES</t>
  </si>
  <si>
    <t>38530-TBL</t>
  </si>
  <si>
    <t>SOLAR POST CAP LIGHTS FOR ALUMINUM</t>
  </si>
  <si>
    <t>SOLAR POST CAP LIGHTS FOR VINYL</t>
  </si>
  <si>
    <t>Pergola kits include aluminum inserts for the posts, beams, and rafters.</t>
  </si>
  <si>
    <t>20116-A</t>
  </si>
  <si>
    <t>20116-W</t>
  </si>
  <si>
    <t>20215-A</t>
  </si>
  <si>
    <t>20215-W</t>
  </si>
  <si>
    <t>20218-A</t>
  </si>
  <si>
    <t>20218-W</t>
  </si>
  <si>
    <t>34056-A</t>
  </si>
  <si>
    <t>34056-W</t>
  </si>
  <si>
    <t>34058-A</t>
  </si>
  <si>
    <t>34058-W</t>
  </si>
  <si>
    <t>34170-A</t>
  </si>
  <si>
    <t>34170-W</t>
  </si>
  <si>
    <t>34171-A</t>
  </si>
  <si>
    <t>34171-W</t>
  </si>
  <si>
    <t>34178-A</t>
  </si>
  <si>
    <t>34178-W</t>
  </si>
  <si>
    <t>34179-A</t>
  </si>
  <si>
    <t>34179-W</t>
  </si>
  <si>
    <t>57020-A</t>
  </si>
  <si>
    <t>57020-W</t>
  </si>
  <si>
    <t>57021-A</t>
  </si>
  <si>
    <t>57021-W</t>
  </si>
  <si>
    <t>57022-A</t>
  </si>
  <si>
    <t>57022-W</t>
  </si>
  <si>
    <t>57030-A</t>
  </si>
  <si>
    <t>57030-W</t>
  </si>
  <si>
    <t>57031-A</t>
  </si>
  <si>
    <t>57031-W</t>
  </si>
  <si>
    <t>57032-A</t>
  </si>
  <si>
    <t>57032-W</t>
  </si>
  <si>
    <t>56258-A</t>
  </si>
  <si>
    <t>56258-W</t>
  </si>
  <si>
    <t>56259-A</t>
  </si>
  <si>
    <t>56259-W</t>
  </si>
  <si>
    <t>56260-A</t>
  </si>
  <si>
    <t>56260-W</t>
  </si>
  <si>
    <t>56248-A</t>
  </si>
  <si>
    <t>56248-W</t>
  </si>
  <si>
    <t>56249-A</t>
  </si>
  <si>
    <t>56249-W</t>
  </si>
  <si>
    <t>56250-A</t>
  </si>
  <si>
    <t>56250-W</t>
  </si>
  <si>
    <t>Key-Link Cable Installation Kit w/ Release Tool</t>
  </si>
  <si>
    <t>4"x4"x36" Vinyl Post Sleeve</t>
  </si>
  <si>
    <t xml:space="preserve">4"x4"x39" Vinyl Post Sleeve </t>
  </si>
  <si>
    <t>4"x4"x39" Vinyl Post Sleeve</t>
  </si>
  <si>
    <t xml:space="preserve">4"x4"x45" Vinyl Post Sleeve </t>
  </si>
  <si>
    <t>4"x4"x45" Vinyl Post Sleeve</t>
  </si>
  <si>
    <t>4"x4"x48" Vinyl Post Sleeve</t>
  </si>
  <si>
    <t xml:space="preserve">4"x4"x9' HD Vinyl Post Sleeve </t>
  </si>
  <si>
    <t>4"x4"x108" Vinyl Post Sleeve</t>
  </si>
  <si>
    <t>Vinyl Post Wrap 4"x4"x108" - 4- Piece</t>
  </si>
  <si>
    <t>Vinyl Post Wrap 4"x4"x120" - 4-Piece</t>
  </si>
  <si>
    <t>Vinyl Post Wrap 6"x6"x108" - 4-Piece</t>
  </si>
  <si>
    <t>Vinyl Post Wrap 6"x6"x120" - 4-Piece</t>
  </si>
  <si>
    <t>5"x5"x108" Vinyl Post Sleeve</t>
  </si>
  <si>
    <t>5"x5"x108" Plain (Square) Structural Vinyl Post</t>
  </si>
  <si>
    <t xml:space="preserve"> VINYL POSTS - CAPS - TRIMS - LINEALS</t>
  </si>
  <si>
    <t>COLORS: Textured Black (TBL), Textured Bronze (TBZ), Textured White (TWH), White (W)
(TEXTURED COLORS ARE MATCHED TO JAM RAILING COLORS)</t>
  </si>
  <si>
    <t>38249-BRZ</t>
  </si>
  <si>
    <t>Vinyl Pergolas</t>
  </si>
  <si>
    <r>
      <rPr>
        <b/>
        <sz val="10"/>
        <color theme="1"/>
        <rFont val="Calibri"/>
        <family val="2"/>
        <scheme val="minor"/>
      </rPr>
      <t xml:space="preserve">
ORDERS</t>
    </r>
    <r>
      <rPr>
        <sz val="10"/>
        <color theme="1"/>
        <rFont val="Calibri"/>
        <family val="2"/>
        <scheme val="minor"/>
      </rPr>
      <t xml:space="preserve">
All orders are subject to acceptance by Custom Craft Distribution, Inc. (Custom Craft) and should be emailed to </t>
    </r>
    <r>
      <rPr>
        <u/>
        <sz val="10"/>
        <color theme="1"/>
        <rFont val="Calibri"/>
        <family val="2"/>
        <scheme val="minor"/>
      </rPr>
      <t>support@customcraftdist.com</t>
    </r>
    <r>
      <rPr>
        <sz val="10"/>
        <color theme="1"/>
        <rFont val="Calibri"/>
        <family val="2"/>
        <scheme val="minor"/>
      </rPr>
      <t xml:space="preserve">. An order acknowledgment will typically be emailed within one (1) business day and list estimated ship date. Every effort will be made to meet this estimated ship date but it is not a guarantee. Errors or omissions within the acknowledgement are the responsibility of the customer. All fencing is made to order and is subject to lead times in effect at the time of order.
</t>
    </r>
    <r>
      <rPr>
        <b/>
        <sz val="10"/>
        <color theme="1"/>
        <rFont val="Calibri"/>
        <family val="2"/>
        <scheme val="minor"/>
      </rPr>
      <t xml:space="preserve">
SHIPPING</t>
    </r>
    <r>
      <rPr>
        <sz val="10"/>
        <color theme="1"/>
        <rFont val="Calibri"/>
        <family val="2"/>
        <scheme val="minor"/>
      </rPr>
      <t xml:space="preserve">
Refer to </t>
    </r>
    <r>
      <rPr>
        <i/>
        <sz val="10"/>
        <color theme="1"/>
        <rFont val="Calibri"/>
        <family val="2"/>
        <scheme val="minor"/>
      </rPr>
      <t>Freight Schedule</t>
    </r>
    <r>
      <rPr>
        <sz val="10"/>
        <color theme="1"/>
        <rFont val="Calibri"/>
        <family val="2"/>
        <scheme val="minor"/>
      </rPr>
      <t xml:space="preserve"> for standard shipping charges, if any. Most stocked items ship freight included. Any applicable shipping charges will be shown on order acknowledgment. 
</t>
    </r>
    <r>
      <rPr>
        <b/>
        <sz val="10"/>
        <color theme="1"/>
        <rFont val="Calibri"/>
        <family val="2"/>
        <scheme val="minor"/>
      </rPr>
      <t>DAMAGES AND SHORTAGES</t>
    </r>
    <r>
      <rPr>
        <sz val="10"/>
        <color theme="1"/>
        <rFont val="Calibri"/>
        <family val="2"/>
        <scheme val="minor"/>
      </rPr>
      <t xml:space="preserve">
Please immediately inspect all product received for damage or shortage. Any visible damage or shortage must be noted on bill of lading and pictures taken to document damage. Report damages or shortage, including hidden damage, to Custom Craft within two (2) business days of delivery.
</t>
    </r>
    <r>
      <rPr>
        <b/>
        <sz val="10"/>
        <color theme="1"/>
        <rFont val="Calibri"/>
        <family val="2"/>
        <scheme val="minor"/>
      </rPr>
      <t xml:space="preserve">
RETURNS</t>
    </r>
    <r>
      <rPr>
        <sz val="10"/>
        <color theme="1"/>
        <rFont val="Calibri"/>
        <family val="2"/>
        <scheme val="minor"/>
      </rPr>
      <t xml:space="preserve">
All returns require an RMA number from Custom Craft. </t>
    </r>
    <r>
      <rPr>
        <b/>
        <sz val="10"/>
        <color theme="1"/>
        <rFont val="Calibri"/>
        <family val="2"/>
        <scheme val="minor"/>
      </rPr>
      <t>Stock items may be returned within 90 days from purchase date if they are unopened, undamaged, and in resalable condition.</t>
    </r>
    <r>
      <rPr>
        <sz val="10"/>
        <color theme="1"/>
        <rFont val="Calibri"/>
        <family val="2"/>
        <scheme val="minor"/>
      </rPr>
      <t xml:space="preserve"> Fencing, glass panels/pickets, non-stock, made to order, discontinued or special order items may not be returned. Parts and pieces may not be returned. Credit will be given at the invoice price less a 25% restocking fee. All return shipping charges are the responsibility of the customer. Credit will NOT be issued for any opened, used, damaged products, or for any kit parts and pieces. Items not meeting requirements above and returned to Custom Craft will be disposed of at Custom Craft's discretion and no credit will be given.
</t>
    </r>
    <r>
      <rPr>
        <b/>
        <sz val="10"/>
        <color theme="1"/>
        <rFont val="Calibri"/>
        <family val="2"/>
        <scheme val="minor"/>
      </rPr>
      <t>TERMS AND CREDIT</t>
    </r>
    <r>
      <rPr>
        <sz val="10"/>
        <color theme="1"/>
        <rFont val="Calibri"/>
        <family val="2"/>
        <scheme val="minor"/>
      </rPr>
      <t xml:space="preserve">
Past due accounts may incur a service charge according to the terms and conditions of your account. Customer credit approval is required prior to order processing. Failure to maintain account in good standing will result in the suspension or revocation of credit.
</t>
    </r>
    <r>
      <rPr>
        <b/>
        <sz val="10"/>
        <color theme="1"/>
        <rFont val="Calibri"/>
        <family val="2"/>
        <scheme val="minor"/>
      </rPr>
      <t xml:space="preserve">
PRICES AND AVAILABILITY</t>
    </r>
    <r>
      <rPr>
        <sz val="10"/>
        <color theme="1"/>
        <rFont val="Calibri"/>
        <family val="2"/>
        <scheme val="minor"/>
      </rPr>
      <t xml:space="preserve">
Prices and availability are subject to change without notice. The possession of this catalog by any firm or individual should not be considered an offer to sell the products listed or at the prices specified herein.
</t>
    </r>
    <r>
      <rPr>
        <b/>
        <sz val="10"/>
        <color theme="1"/>
        <rFont val="Calibri"/>
        <family val="2"/>
        <scheme val="minor"/>
      </rPr>
      <t xml:space="preserve">
DISCLAIMER OF WARRANTIES</t>
    </r>
    <r>
      <rPr>
        <sz val="10"/>
        <color theme="1"/>
        <rFont val="Calibri"/>
        <family val="2"/>
        <scheme val="minor"/>
      </rPr>
      <t xml:space="preserve">
The written warranty of the manufacturer of any product described herein will be assigned to the buyer. Custom Craft is not responsible for the manufacturer's compliance with any or all of the terms of their warranty.</t>
    </r>
    <r>
      <rPr>
        <b/>
        <sz val="10"/>
        <color theme="1"/>
        <rFont val="Calibri"/>
        <family val="2"/>
        <scheme val="minor"/>
      </rPr>
      <t xml:space="preserve">
</t>
    </r>
  </si>
  <si>
    <t>6 oz Vinyl Adhesive</t>
  </si>
  <si>
    <t>COLORS: Textured Black (TBL), Textured Bronze (TBZ), Textured White (TWH) - (JAM COLORS)</t>
  </si>
  <si>
    <t>18471-B</t>
  </si>
  <si>
    <t>17564-TBL</t>
  </si>
  <si>
    <t>USB</t>
  </si>
  <si>
    <t>Universal Stair Bracket Set - (Top/Bottom) - (Req. 8-#10x3/4")</t>
  </si>
  <si>
    <t>3½" Ornamental Downward Solar Light</t>
  </si>
  <si>
    <t>3½" Ornamental Solar Light</t>
  </si>
  <si>
    <t>12 Volt/50Watt Power Supply with Photo Eye, and Timer</t>
  </si>
  <si>
    <t>Flush Deck Light - LV LED 3k - (.4W) - With Trim</t>
  </si>
  <si>
    <t>38530-GWH</t>
  </si>
  <si>
    <t>NS LMT 3½" Orn. Down SLR - GWH</t>
  </si>
  <si>
    <t>NS Westhaven Arbor</t>
  </si>
  <si>
    <t>Columbia (Charleston) - 4'x8' - Scalloped Picket Fence (2" Picket Spacing)</t>
  </si>
  <si>
    <t>Columbia (Charleston)/ New England Concave - 5"x5"x78" End Post</t>
  </si>
  <si>
    <t>Columbia (Charleston)/ New England Concave - 5"x5"x78" Line Post</t>
  </si>
  <si>
    <t>Columbia (Charleston)/ New England Concave - 5"x5"x78" Corner Post</t>
  </si>
  <si>
    <t>Columbia (Charleston)/ New England Concave - 5"x5"x5' End Post</t>
  </si>
  <si>
    <t>Columbia (Charleston)/ New England Concave - 5"x5"x5' Line Post</t>
  </si>
  <si>
    <t>Columbia (Charleston)/ New England Concave - 5"x5"x5' Corner Post</t>
  </si>
  <si>
    <t>Columbia (Charleston) Gate - 4'x4' Picket (2" Spacing)</t>
  </si>
  <si>
    <t>Columbia (Charleston) Gate - 4'x5' Picket (2" Spacing)</t>
  </si>
  <si>
    <t>New England Concave Picket Fence - 4'x8'</t>
  </si>
  <si>
    <t>New England Concave Picket - Gate 4'x4'</t>
  </si>
  <si>
    <t>New England Concave Picket - Gate 4'x5'</t>
  </si>
  <si>
    <t>New England Straight Picket - Gate - 4'x4'</t>
  </si>
  <si>
    <t>New England Straight Picket - Gate - 4'x5'</t>
  </si>
  <si>
    <t>New England Straight Picket - 5"x5"x78" - End Post</t>
  </si>
  <si>
    <t>New England Straight Picket - 5"x5"x78" - Line Post</t>
  </si>
  <si>
    <t>New England Straight Picket - 5"x5"x78" - Corner Post</t>
  </si>
  <si>
    <t>New England Straight Picket - 5"x5"x5' - End Post</t>
  </si>
  <si>
    <t>New England Straight Picket - 5"x5"x5' - Line Post</t>
  </si>
  <si>
    <t>New England Straight Picket - 5"x5"x5' - Corner Post</t>
  </si>
  <si>
    <t>Ornamental Side Light - LV LED (3k) - (.4W) - Includes all 3 Colors</t>
  </si>
  <si>
    <t>15165-TBL</t>
  </si>
  <si>
    <t>15165</t>
  </si>
  <si>
    <t>15165-TBZ</t>
  </si>
  <si>
    <t>15165-TWH</t>
  </si>
  <si>
    <t>15167-TBL</t>
  </si>
  <si>
    <t>15167</t>
  </si>
  <si>
    <t>15167-TBZ</t>
  </si>
  <si>
    <t>15167-TWH</t>
  </si>
  <si>
    <t>15170-TBL</t>
  </si>
  <si>
    <t>15170</t>
  </si>
  <si>
    <t>15170-TBZ</t>
  </si>
  <si>
    <t>15170-TWH</t>
  </si>
  <si>
    <t>15172-TBL</t>
  </si>
  <si>
    <t>15172</t>
  </si>
  <si>
    <t>15172-TBZ</t>
  </si>
  <si>
    <t>15172-TWH</t>
  </si>
  <si>
    <t>15365-TBL</t>
  </si>
  <si>
    <t>15365-TBZ</t>
  </si>
  <si>
    <t>15365-TWH</t>
  </si>
  <si>
    <t>15438-TBL</t>
  </si>
  <si>
    <t>15438</t>
  </si>
  <si>
    <t>(NS) JAM Post 2½"x48" - Textured Black</t>
  </si>
  <si>
    <t>15438-TBZ</t>
  </si>
  <si>
    <t>(NS) JAM Post 2½"x48" - Textured Bronze</t>
  </si>
  <si>
    <t>15438-TWH</t>
  </si>
  <si>
    <t>(NS) JAM Post 2½"x48" - Textured White</t>
  </si>
  <si>
    <r>
      <t xml:space="preserve">COLORS: Textured Black (TBL), Textured Bronze (TBZ), Textured White (TWH)  </t>
    </r>
    <r>
      <rPr>
        <b/>
        <sz val="9"/>
        <color rgb="FF000000"/>
        <rFont val="Arial"/>
        <family val="2"/>
      </rPr>
      <t>**Two Tone Railing Available - Add 18%**</t>
    </r>
  </si>
  <si>
    <t>53452-B</t>
  </si>
  <si>
    <t>33027</t>
  </si>
  <si>
    <t>39121-W</t>
  </si>
  <si>
    <t>39121</t>
  </si>
  <si>
    <t>39127-W</t>
  </si>
  <si>
    <t>39127</t>
  </si>
  <si>
    <t>53898-W</t>
  </si>
  <si>
    <t>53898</t>
  </si>
  <si>
    <t>60407-W</t>
  </si>
  <si>
    <t>60407</t>
  </si>
  <si>
    <t>60418-W</t>
  </si>
  <si>
    <t>60418</t>
  </si>
  <si>
    <t>60427-W</t>
  </si>
  <si>
    <t>60427</t>
  </si>
  <si>
    <t>60482-W</t>
  </si>
  <si>
    <t>60482</t>
  </si>
  <si>
    <t>60484-W</t>
  </si>
  <si>
    <t>60484</t>
  </si>
  <si>
    <t>60488-W</t>
  </si>
  <si>
    <t>60488</t>
  </si>
  <si>
    <t>70142-W</t>
  </si>
  <si>
    <t>70142</t>
  </si>
  <si>
    <t>70145-W</t>
  </si>
  <si>
    <t>70145</t>
  </si>
  <si>
    <t xml:space="preserve">Vinyl Adhesive - 1½ oz. </t>
  </si>
  <si>
    <t xml:space="preserve">Vinyl Adhesive - 6 oz. </t>
  </si>
  <si>
    <t>Aluminum Beam Insert - 2"x8"x12'</t>
  </si>
  <si>
    <t>Aluminum Beam Insert - 2"x8"x16'</t>
  </si>
  <si>
    <t>Aluminum Rafter Insert - 2"x6"x12'</t>
  </si>
  <si>
    <t>Aluminum Rafter Insert - 2"x6"x16'</t>
  </si>
  <si>
    <t>Pergola Column Mount - 6" Square</t>
  </si>
  <si>
    <t>Shade Picket Cap - Dog Ear - 7/8"x3"</t>
  </si>
  <si>
    <t>Post Trim - 6" - New England</t>
  </si>
  <si>
    <t>Post Trim - 6" - Federation (2pc)</t>
  </si>
  <si>
    <t>8" Round Tapered Column Trim Set (3-Piece)</t>
  </si>
  <si>
    <t>Screw - #10x1½ Pan Head Tek Screw (For Pergola Canopy) 50 Ct</t>
  </si>
  <si>
    <t>Screw - #14x1" Hex Washer Head Tek Screw (For Rafter Bracket) 50 Ct</t>
  </si>
  <si>
    <t>Post Sleeve - 6"x6"x108"</t>
  </si>
  <si>
    <t>Rafter - 2"x6"x8' - Hollow</t>
  </si>
  <si>
    <t>Rafter - 2"x6"x12' - Hollow</t>
  </si>
  <si>
    <t>Rafter - 2"x6"x16' - Hollow</t>
  </si>
  <si>
    <t>Beam - 2"x8"x8' - Hollow</t>
  </si>
  <si>
    <t>Beam - 2"x8"x12' - Hollow</t>
  </si>
  <si>
    <t>Beam - 2"x8"x16' - Hollow</t>
  </si>
  <si>
    <t>Shade Picket - 7/8"x3"x12'</t>
  </si>
  <si>
    <t>Shade Picket - 7/8"x3"x16'</t>
  </si>
  <si>
    <t>Pergola Rail Cap - Scroll - 2"x6"</t>
  </si>
  <si>
    <t>Pergola Rail Cap - Scroll - 2"x8"</t>
  </si>
  <si>
    <t>Pergola Rail Cap - Flat - 2"x6"</t>
  </si>
  <si>
    <t>Pergola Rail Cap - Flat - 2"x8"</t>
  </si>
  <si>
    <t>Pergola Square Beam Mount Assembly - 6"</t>
  </si>
  <si>
    <t>Beam/Rafter Coupler - 2"x6"</t>
  </si>
  <si>
    <t>Beam/Rafter Coupler - 2"x8"</t>
  </si>
  <si>
    <t>Rafter Wall Bracket (For Attached Pergolas) - 2"x6"</t>
  </si>
  <si>
    <t>PERGOLA POSTS l POST ACCESSORIES</t>
  </si>
  <si>
    <t>PERGOLA RAILS - BEAMS l RAFTERS l INSERTS</t>
  </si>
  <si>
    <t>PERGOLA SHADE PICKET CANOPY</t>
  </si>
  <si>
    <t>PERGOLA ACCESSORIES AND HARDWARE</t>
  </si>
  <si>
    <t>COLOR: White (W)
PRICING FOR ALMOND, CLAY, OR BLACK AVAILABLE UPON REQUEST.
PRICING FOR KITS WITH 6" SQUARE, (8" ROUND AVAILABLE UPON REQUEST)</t>
  </si>
  <si>
    <t>5"x36/42" Galvanized Angle Wizard Post Mount (for vinyl post sleeves)</t>
  </si>
  <si>
    <r>
      <t>Regal - Textured Black (TBL), Yard Bronze (TBZ), Gloss White (GWH)
(</t>
    </r>
    <r>
      <rPr>
        <b/>
        <sz val="9"/>
        <color rgb="FF000000"/>
        <rFont val="Arial"/>
        <family val="2"/>
      </rPr>
      <t>Windwall - Gloss Black (GBL), Gloss White (GWH))</t>
    </r>
  </si>
  <si>
    <r>
      <t xml:space="preserve">Textured Black (TBL), Yard Bronze (TBZ), Gloss White (GWH)
</t>
    </r>
    <r>
      <rPr>
        <b/>
        <sz val="9"/>
        <color rgb="FF000000"/>
        <rFont val="Arial"/>
        <family val="2"/>
      </rPr>
      <t>(Windwall - Gloss Black (GBL), Gloss White (GWH))</t>
    </r>
  </si>
  <si>
    <t>Satin Aluminum (SAL)</t>
  </si>
  <si>
    <t>15827-TBL</t>
  </si>
  <si>
    <t>15828-TBL</t>
  </si>
  <si>
    <t>15827-TBZ</t>
  </si>
  <si>
    <t>15828-TBZ</t>
  </si>
  <si>
    <t>15827-TWH</t>
  </si>
  <si>
    <t>15828-TWH</t>
  </si>
  <si>
    <t>15827</t>
  </si>
  <si>
    <t>15828</t>
  </si>
  <si>
    <t>37210-TBL</t>
  </si>
  <si>
    <t>Round Handrail - 1½"x8'8"</t>
  </si>
  <si>
    <t>37210-TBZ</t>
  </si>
  <si>
    <t>37210-TWH</t>
  </si>
  <si>
    <t>37222-TBL</t>
  </si>
  <si>
    <t>37213-TBL</t>
  </si>
  <si>
    <t>Inline Splice with Collar</t>
  </si>
  <si>
    <t>37213-TBZ</t>
  </si>
  <si>
    <t>37213-TWH</t>
  </si>
  <si>
    <t>37216-TBL</t>
  </si>
  <si>
    <t>External Universal Joiner</t>
  </si>
  <si>
    <t>37216-TBZ</t>
  </si>
  <si>
    <t>37216-TWH</t>
  </si>
  <si>
    <t>Return Bracket - 90°</t>
  </si>
  <si>
    <t>37219-TBL</t>
  </si>
  <si>
    <t>37219-TBZ</t>
  </si>
  <si>
    <t>37219-TWH</t>
  </si>
  <si>
    <t>Inline Mounting Bracket</t>
  </si>
  <si>
    <t>37222-TBZ</t>
  </si>
  <si>
    <t>37222-TWH</t>
  </si>
  <si>
    <t>37225-TBL</t>
  </si>
  <si>
    <t>End Cap</t>
  </si>
  <si>
    <t>37225-TBZ</t>
  </si>
  <si>
    <t>37225-TWH</t>
  </si>
  <si>
    <t>37228-TBL</t>
  </si>
  <si>
    <t>Collar</t>
  </si>
  <si>
    <t>37228-TBZ</t>
  </si>
  <si>
    <t>37228-TWH</t>
  </si>
  <si>
    <t>37231-TBL</t>
  </si>
  <si>
    <t>180° P Loop Return</t>
  </si>
  <si>
    <t>37231-TBZ</t>
  </si>
  <si>
    <t>37231-TWH</t>
  </si>
  <si>
    <t>37234-TBL</t>
  </si>
  <si>
    <t>37234-TBZ</t>
  </si>
  <si>
    <t>37234-TWH</t>
  </si>
  <si>
    <t>37237-TBL</t>
  </si>
  <si>
    <t>Inside Corner Bracket</t>
  </si>
  <si>
    <t>37237-TBZ</t>
  </si>
  <si>
    <t>37237-TWH</t>
  </si>
  <si>
    <t>90° Elbow</t>
  </si>
  <si>
    <t>84100-W</t>
  </si>
  <si>
    <t>84100</t>
  </si>
  <si>
    <t>Pergola - 12x12</t>
  </si>
  <si>
    <t>84120-W</t>
  </si>
  <si>
    <t>84120</t>
  </si>
  <si>
    <t>Pergola - 12x16</t>
  </si>
  <si>
    <t>Advantage Cross Over Bracket Adapter - 2½"</t>
  </si>
  <si>
    <t>Vinyl Post Wrap 4"x4"x120" - 4-Piece - OVERSIZED</t>
  </si>
  <si>
    <t>Vinyl Post Wrap 6"x6"x120" - 4-Piece - OVERSIZED</t>
  </si>
  <si>
    <t xml:space="preserve">6" New England Post Trim </t>
  </si>
  <si>
    <t>6" New England Post Trim</t>
  </si>
  <si>
    <t>Advantage VertiRod</t>
  </si>
  <si>
    <t>39149-TBL</t>
  </si>
  <si>
    <t>39149-TBZ</t>
  </si>
  <si>
    <t>39149-TWH</t>
  </si>
  <si>
    <t>Recessed LV Stair Riser Light (3k) - (.4W) - Includes all 3 Colors</t>
  </si>
  <si>
    <t>Cable Roll (1/8") - 250 FT - Black</t>
  </si>
  <si>
    <t>Fascia Mount Bracket - Line - 2½"</t>
  </si>
  <si>
    <t>Fascia Mount Bracket - Corner - 2½"</t>
  </si>
  <si>
    <t>39148-TBL</t>
  </si>
  <si>
    <t>39148-TBZ</t>
  </si>
  <si>
    <t>39148-TWH</t>
  </si>
  <si>
    <t>Advantage #10x2" Screws - 25 Count</t>
  </si>
  <si>
    <t>Advantage #10x2" Screws - 100 Count</t>
  </si>
  <si>
    <t>18470-B</t>
  </si>
  <si>
    <t>18472-B</t>
  </si>
  <si>
    <t>Cable Roll (1/8") - 500 FT - Black</t>
  </si>
  <si>
    <t>Cable Roll (1/8") - 100 FT - Black</t>
  </si>
  <si>
    <t>Wood Pro Screw - 5/16"x 4" - Box of 25</t>
  </si>
  <si>
    <t>Wood Pro Screw - 5/16"x 4" - Box of 250</t>
  </si>
  <si>
    <t>Wood Pro Screw - 5/16" x 4" - Box of 25</t>
  </si>
  <si>
    <t>Wood Pro Screw - 5/16" x 4" - Box of 250</t>
  </si>
  <si>
    <t>2026 PRICE BOOK</t>
  </si>
  <si>
    <t>15810-TBL</t>
  </si>
  <si>
    <t>15810</t>
  </si>
  <si>
    <t>15810-TBZ</t>
  </si>
  <si>
    <t>15810-TWH</t>
  </si>
  <si>
    <t>Nationwide Self-Close Adjustable Hinge Pair</t>
  </si>
  <si>
    <t>Cable Rust &amp; Corrosion Protection Boeshield T-9 (4 oz. Bottle)</t>
  </si>
  <si>
    <t>Advantage Cable Tensioner Fitting - 1 Set</t>
  </si>
  <si>
    <t>JAM External Cable Fitting Install Kit</t>
  </si>
  <si>
    <t>17055-TBL</t>
  </si>
  <si>
    <t>RDR-TB</t>
  </si>
  <si>
    <t>Drink Rail Adapater - 8' with Screws</t>
  </si>
  <si>
    <t>Black</t>
  </si>
  <si>
    <t>5"x5"x106" Aluminum Gate Post "A" Insert</t>
  </si>
  <si>
    <t>G-TAPE</t>
  </si>
  <si>
    <t xml:space="preserve">EACH </t>
  </si>
  <si>
    <t>BOX</t>
  </si>
  <si>
    <t>SKID</t>
  </si>
  <si>
    <t>03035-2</t>
  </si>
  <si>
    <t>03035-4</t>
  </si>
  <si>
    <t>03040-6</t>
  </si>
  <si>
    <t>03040-9</t>
  </si>
  <si>
    <t>03040-12</t>
  </si>
  <si>
    <t>03035-2-B</t>
  </si>
  <si>
    <t>03035-4-B</t>
  </si>
  <si>
    <t>03040-6-B</t>
  </si>
  <si>
    <t>03040-9-B</t>
  </si>
  <si>
    <t>03035-2-E</t>
  </si>
  <si>
    <t>03035-4-E</t>
  </si>
  <si>
    <t>03040-6-E</t>
  </si>
  <si>
    <t>03040-9-E</t>
  </si>
  <si>
    <t>03040-12-E</t>
  </si>
  <si>
    <t>03040-12-B</t>
  </si>
  <si>
    <t>03035-2-S</t>
  </si>
  <si>
    <t>03035-4-S</t>
  </si>
  <si>
    <t>3035 Black G-Tape 2" x 65'</t>
  </si>
  <si>
    <t>3035 Black G-Tape 4" x 65'</t>
  </si>
  <si>
    <t>3040 Black G-Tape 6" x 65'</t>
  </si>
  <si>
    <t>3040 Black G-Tape 9" x 65'</t>
  </si>
  <si>
    <t>3040 Black G-Tape 12" x 65'</t>
  </si>
  <si>
    <t>Box/Skid QTY</t>
  </si>
  <si>
    <t>BOX QTY</t>
  </si>
  <si>
    <t>DECK ACCESSORIES, LIGHTING, PERGOLAS, ARBORS</t>
  </si>
  <si>
    <t>Hole Plug - 1" - Bag of 25</t>
  </si>
  <si>
    <t>60335-A</t>
  </si>
  <si>
    <t>60335-W</t>
  </si>
  <si>
    <t>Flush Light Trim (Bag of 10) - Not Textured</t>
  </si>
  <si>
    <t>Flush Deck Light - LV LED 3k - (.4W) - (NO COLOR)</t>
  </si>
  <si>
    <t>Westhaven Arbor</t>
  </si>
  <si>
    <t>Rail Clip</t>
  </si>
  <si>
    <t>15870-B</t>
  </si>
  <si>
    <t>15870-S</t>
  </si>
  <si>
    <t>15871-B</t>
  </si>
  <si>
    <t>15871-S</t>
  </si>
  <si>
    <t>15873-B</t>
  </si>
  <si>
    <t>15873-S</t>
  </si>
  <si>
    <t>15874-B</t>
  </si>
  <si>
    <t>15874-S</t>
  </si>
  <si>
    <t>18570-S</t>
  </si>
  <si>
    <t>15780-B</t>
  </si>
  <si>
    <t>JAM External Cable Fitting with Lag - Level - 1 pc - Black</t>
  </si>
  <si>
    <t>JAM External Cable Fitting with Lag - Level - 1 pc - Stainless</t>
  </si>
  <si>
    <t>JAM External Cable Fitting with Lag - Level - 10 pc - Black</t>
  </si>
  <si>
    <t>JAM External Cable Fitting with Lag - Level - 10 pc - Stainless</t>
  </si>
  <si>
    <t>JAM External Cable Fitting with Lag - Stair - 1 pc - Black</t>
  </si>
  <si>
    <t>JAM External Cable Fitting with Lag - Stair - 1 pc - Stainless</t>
  </si>
  <si>
    <t>JAM External Cable Fitting with Lag - Stair - 10 pc - Black</t>
  </si>
  <si>
    <t>JAM External Cable Fitting with Lag - Stair - 10 pc - Stainless</t>
  </si>
  <si>
    <t>Stainless Steel or Black (Fittings) OR Textured Black, Textured Bronze, Textured White (Accessories)</t>
  </si>
  <si>
    <t>Cable Support Mount - Level - Pair</t>
  </si>
  <si>
    <t>Cable Support Mount - Stair - Pair</t>
  </si>
  <si>
    <t>Post - No Plate with Cap - 2½"x50"</t>
  </si>
  <si>
    <t>79.04</t>
  </si>
  <si>
    <t>104.44</t>
  </si>
  <si>
    <t>1044.37</t>
  </si>
  <si>
    <t>790.38</t>
  </si>
  <si>
    <t>91.40</t>
  </si>
  <si>
    <t>115.76</t>
  </si>
  <si>
    <t>1157.62</t>
  </si>
  <si>
    <t>904.43</t>
  </si>
  <si>
    <t>LIST PRICE</t>
  </si>
  <si>
    <t>256.62</t>
  </si>
  <si>
    <t>558.76</t>
  </si>
  <si>
    <t>1076.13</t>
  </si>
  <si>
    <t>141.36</t>
  </si>
  <si>
    <t>184.59</t>
  </si>
  <si>
    <t>700.84</t>
  </si>
  <si>
    <t>170.47</t>
  </si>
  <si>
    <t>34.53</t>
  </si>
  <si>
    <t>46.27</t>
  </si>
  <si>
    <t>68.03</t>
  </si>
  <si>
    <t>88.95</t>
  </si>
  <si>
    <t>108.72</t>
  </si>
  <si>
    <t>263.66</t>
  </si>
  <si>
    <t>307.28</t>
  </si>
  <si>
    <t>357.34</t>
  </si>
  <si>
    <t>394.91</t>
  </si>
  <si>
    <t>338.01</t>
  </si>
  <si>
    <t>8.42</t>
  </si>
  <si>
    <t>9.46</t>
  </si>
  <si>
    <t>12.85</t>
  </si>
  <si>
    <t>16.96</t>
  </si>
  <si>
    <t>27.81</t>
  </si>
  <si>
    <t>66.91</t>
  </si>
  <si>
    <t>27.46</t>
  </si>
  <si>
    <t>99.66</t>
  </si>
  <si>
    <t>78.20</t>
  </si>
  <si>
    <t>115.43</t>
  </si>
  <si>
    <t>58.18</t>
  </si>
  <si>
    <t>66.33</t>
  </si>
  <si>
    <t>111.18</t>
  </si>
  <si>
    <t>372.05</t>
  </si>
  <si>
    <t>116.43</t>
  </si>
  <si>
    <t>123.59</t>
  </si>
  <si>
    <t>184.08</t>
  </si>
  <si>
    <t>200.12</t>
  </si>
  <si>
    <t>102.40</t>
  </si>
  <si>
    <t>336.59</t>
  </si>
  <si>
    <t>148.39</t>
  </si>
  <si>
    <t>406.11</t>
  </si>
  <si>
    <t>425.97</t>
  </si>
  <si>
    <t>156.09</t>
  </si>
  <si>
    <t>173.54</t>
  </si>
  <si>
    <t>183.36</t>
  </si>
  <si>
    <t>208.89</t>
  </si>
  <si>
    <t>266.59</t>
  </si>
  <si>
    <t>Advantage VertiRod - Gate - Panel Only - 36"x48"</t>
  </si>
  <si>
    <t>390.08</t>
  </si>
  <si>
    <t>15185-SS</t>
  </si>
  <si>
    <t>15185-TBL</t>
  </si>
  <si>
    <t>15185</t>
  </si>
  <si>
    <t>276.33</t>
  </si>
  <si>
    <t>15185-TBZ</t>
  </si>
  <si>
    <t>15185-TWH</t>
  </si>
  <si>
    <t>379.64</t>
  </si>
  <si>
    <t>15187-SS</t>
  </si>
  <si>
    <t>15187-TBL</t>
  </si>
  <si>
    <t>15187-TBZ</t>
  </si>
  <si>
    <t>15187-TWH</t>
  </si>
  <si>
    <t>15187</t>
  </si>
  <si>
    <t>372.44</t>
  </si>
  <si>
    <t>511.68</t>
  </si>
  <si>
    <t>15190-SS</t>
  </si>
  <si>
    <t>15190</t>
  </si>
  <si>
    <t>15190-TBL</t>
  </si>
  <si>
    <t>15190-TBZ</t>
  </si>
  <si>
    <t>15190-TWH</t>
  </si>
  <si>
    <t>216.26</t>
  </si>
  <si>
    <t>297.10</t>
  </si>
  <si>
    <t>15192-SS</t>
  </si>
  <si>
    <t>15192-TBL</t>
  </si>
  <si>
    <t>15192-TBZ</t>
  </si>
  <si>
    <t>15192-TWH</t>
  </si>
  <si>
    <t>15192</t>
  </si>
  <si>
    <t>288.35</t>
  </si>
  <si>
    <t>396.14</t>
  </si>
  <si>
    <t>146.01</t>
  </si>
  <si>
    <t>161.47</t>
  </si>
  <si>
    <t>150.48</t>
  </si>
  <si>
    <t>1527.04</t>
  </si>
  <si>
    <t>78.21</t>
  </si>
  <si>
    <t>105.74</t>
  </si>
  <si>
    <t>132.75</t>
  </si>
  <si>
    <t>315.65</t>
  </si>
  <si>
    <t>367.85</t>
  </si>
  <si>
    <t>427.78</t>
  </si>
  <si>
    <t>472.76</t>
  </si>
  <si>
    <t>SS</t>
  </si>
  <si>
    <t>Advantage VertiRod - Level Rail Kit - 36"x6' - Requires 23 Rods</t>
  </si>
  <si>
    <t>Advantage VertiRod - Level Rail Kit - 36"x8' - Requires 31 Rods</t>
  </si>
  <si>
    <t>Advantage VertiRod - Stair Rail Kit - 36"x6' - Requires 18 Rods</t>
  </si>
  <si>
    <t>Advantage VertiRod - Stair Rail Kit - 36"x8' - Requires 24 Rods</t>
  </si>
  <si>
    <t>Advantage VertiRod Rod Pack - 23 Rods</t>
  </si>
  <si>
    <t>Advantage VertiRod Rod Pack - 31 Rods</t>
  </si>
  <si>
    <t>Advantage VertiRod Rod Pack - 18 Rods</t>
  </si>
  <si>
    <t>Advantage VertiRod Rod Pack - 24 Rods</t>
  </si>
  <si>
    <t>COLORS: Textured Black (TBL), Textured Bronze (TBZ), Textured White (TWH) Stainless Steel (SS)</t>
  </si>
  <si>
    <t>111.43</t>
  </si>
  <si>
    <t>Joist Tape</t>
  </si>
  <si>
    <t>G-Tape</t>
  </si>
  <si>
    <t>SKID QTY (BOXES)</t>
  </si>
  <si>
    <t>Fence</t>
  </si>
  <si>
    <t>https://www.catalystfence.com/resources/catalog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</si>
</sst>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0;\-#,##0.00;* ??"/>
    <numFmt numFmtId="165" formatCode="#\ ?/8"/>
    <numFmt numFmtId="166" formatCode="0.0000"/>
  </numFmts>
  <fonts count="28" x14ac:knownFonts="1">
    <font>
      <sz val="11"/>
      <color theme="1"/>
      <name val="Calibri"/>
      <family val="2"/>
      <scheme val="minor"/>
    </font>
    <font>
      <sz val="9"/>
      <color rgb="FF000000"/>
      <name val="Arial"/>
      <family val="2"/>
    </font>
    <font>
      <b/>
      <sz val="9"/>
      <color rgb="FF000000"/>
      <name val="Arial"/>
      <family val="2"/>
    </font>
    <font>
      <b/>
      <sz val="11"/>
      <color theme="1"/>
      <name val="Calibri"/>
      <family val="2"/>
      <scheme val="minor"/>
    </font>
    <font>
      <sz val="48"/>
      <color theme="1"/>
      <name val="Calibri"/>
      <family val="2"/>
      <scheme val="minor"/>
    </font>
    <font>
      <b/>
      <sz val="22"/>
      <color theme="1"/>
      <name val="Calibri"/>
      <family val="2"/>
      <scheme val="minor"/>
    </font>
    <font>
      <sz val="9"/>
      <color theme="1"/>
      <name val="Calibri"/>
      <family val="2"/>
      <scheme val="minor"/>
    </font>
    <font>
      <sz val="22"/>
      <color theme="1"/>
      <name val="Calibri"/>
      <family val="2"/>
      <scheme val="minor"/>
    </font>
    <font>
      <b/>
      <sz val="24"/>
      <color theme="1"/>
      <name val="Calibri"/>
      <family val="2"/>
      <scheme val="minor"/>
    </font>
    <font>
      <sz val="10"/>
      <color theme="1"/>
      <name val="Calibri"/>
      <family val="2"/>
      <scheme val="minor"/>
    </font>
    <font>
      <b/>
      <sz val="10"/>
      <color theme="1"/>
      <name val="Calibri"/>
      <family val="2"/>
      <scheme val="minor"/>
    </font>
    <font>
      <sz val="11"/>
      <color rgb="FF000000"/>
      <name val="Calibri"/>
      <family val="2"/>
      <scheme val="minor"/>
    </font>
    <font>
      <b/>
      <sz val="11"/>
      <color rgb="FF000000"/>
      <name val="Calibri"/>
      <family val="2"/>
      <scheme val="minor"/>
    </font>
    <font>
      <b/>
      <sz val="11"/>
      <color theme="0"/>
      <name val="Calibri"/>
      <family val="2"/>
      <scheme val="minor"/>
    </font>
    <font>
      <b/>
      <sz val="9"/>
      <color theme="0"/>
      <name val="Arial"/>
      <family val="2"/>
    </font>
    <font>
      <b/>
      <sz val="12"/>
      <color theme="1"/>
      <name val="Calibri"/>
      <family val="2"/>
      <scheme val="minor"/>
    </font>
    <font>
      <b/>
      <sz val="14"/>
      <color theme="1"/>
      <name val="Calibri"/>
      <family val="2"/>
      <scheme val="minor"/>
    </font>
    <font>
      <b/>
      <sz val="26"/>
      <color theme="0"/>
      <name val="Calibri"/>
      <family val="2"/>
      <scheme val="minor"/>
    </font>
    <font>
      <sz val="26"/>
      <color theme="0"/>
      <name val="Calibri"/>
      <family val="2"/>
      <scheme val="minor"/>
    </font>
    <font>
      <u/>
      <sz val="11"/>
      <color theme="10"/>
      <name val="Calibri"/>
      <family val="2"/>
      <scheme val="minor"/>
    </font>
    <font>
      <b/>
      <sz val="11"/>
      <color rgb="FFFFFFFF"/>
      <name val="Calibri"/>
      <family val="2"/>
    </font>
    <font>
      <b/>
      <sz val="20"/>
      <color theme="1"/>
      <name val="Calibri"/>
      <family val="2"/>
      <scheme val="minor"/>
    </font>
    <font>
      <u/>
      <sz val="10"/>
      <color theme="1"/>
      <name val="Calibri"/>
      <family val="2"/>
      <scheme val="minor"/>
    </font>
    <font>
      <i/>
      <sz val="10"/>
      <color theme="1"/>
      <name val="Calibri"/>
      <family val="2"/>
      <scheme val="minor"/>
    </font>
    <font>
      <sz val="14"/>
      <color theme="1"/>
      <name val="Calibri"/>
      <family val="2"/>
      <scheme val="minor"/>
    </font>
    <font>
      <sz val="11"/>
      <color theme="1"/>
      <name val="Calibri"/>
      <family val="2"/>
      <scheme val="minor"/>
    </font>
    <font>
      <u/>
      <sz val="18"/>
      <color theme="10"/>
      <name val="Calibri"/>
      <family val="2"/>
      <scheme val="minor"/>
    </font>
    <font>
      <sz val="18"/>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theme="7"/>
        <bgColor indexed="64"/>
      </patternFill>
    </fill>
    <fill>
      <patternFill patternType="solid">
        <fgColor rgb="FFFFC000"/>
        <bgColor indexed="64"/>
      </patternFill>
    </fill>
    <fill>
      <patternFill patternType="solid">
        <fgColor theme="1"/>
        <bgColor indexed="64"/>
      </patternFill>
    </fill>
    <fill>
      <patternFill patternType="solid">
        <fgColor rgb="FF000000"/>
        <bgColor rgb="FF000000"/>
      </patternFill>
    </fill>
    <fill>
      <patternFill patternType="solid">
        <fgColor rgb="FFFFFF00"/>
        <bgColor indexed="64"/>
      </patternFill>
    </fill>
    <fill>
      <patternFill patternType="solid">
        <fgColor theme="0"/>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s>
  <cellStyleXfs count="4">
    <xf numFmtId="0" fontId="0" fillId="0" borderId="0"/>
    <xf numFmtId="0" fontId="19" fillId="0" borderId="0" applyNumberFormat="0" applyFill="0" applyBorder="0" applyAlignment="0" applyProtection="0"/>
    <xf numFmtId="44" fontId="25" fillId="0" borderId="0" applyFont="0" applyFill="0" applyBorder="0" applyAlignment="0" applyProtection="0"/>
    <xf numFmtId="9" fontId="25" fillId="0" borderId="0" applyFont="0" applyFill="0" applyBorder="0" applyAlignment="0" applyProtection="0"/>
  </cellStyleXfs>
  <cellXfs count="310">
    <xf numFmtId="0" fontId="0" fillId="0" borderId="0" xfId="0"/>
    <xf numFmtId="0" fontId="1" fillId="0" borderId="0" xfId="0" applyFont="1"/>
    <xf numFmtId="164" fontId="1" fillId="0" borderId="0" xfId="0" applyNumberFormat="1" applyFont="1" applyAlignment="1">
      <alignment horizontal="right"/>
    </xf>
    <xf numFmtId="0" fontId="3" fillId="0" borderId="0" xfId="0" applyFont="1" applyFill="1" applyBorder="1" applyAlignment="1">
      <alignment horizontal="center"/>
    </xf>
    <xf numFmtId="0" fontId="2" fillId="0" borderId="0" xfId="0" applyFont="1" applyFill="1" applyBorder="1" applyAlignment="1">
      <alignment horizontal="center"/>
    </xf>
    <xf numFmtId="0" fontId="0" fillId="0" borderId="2" xfId="0" applyBorder="1"/>
    <xf numFmtId="0" fontId="0" fillId="0" borderId="0" xfId="0" applyFill="1"/>
    <xf numFmtId="4" fontId="0" fillId="0" borderId="0" xfId="0" applyNumberFormat="1" applyAlignment="1">
      <alignment horizontal="center"/>
    </xf>
    <xf numFmtId="0" fontId="0" fillId="0" borderId="0" xfId="0" applyAlignment="1">
      <alignment horizontal="center"/>
    </xf>
    <xf numFmtId="0" fontId="0" fillId="0" borderId="0" xfId="0" applyProtection="1">
      <protection locked="0"/>
    </xf>
    <xf numFmtId="0" fontId="2" fillId="0" borderId="0" xfId="0" applyFon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vertical="center"/>
      <protection locked="0"/>
    </xf>
    <xf numFmtId="0" fontId="3" fillId="0" borderId="0" xfId="0" applyFont="1" applyFill="1" applyBorder="1" applyAlignment="1" applyProtection="1">
      <alignment horizontal="center"/>
      <protection locked="0"/>
    </xf>
    <xf numFmtId="4" fontId="0" fillId="0" borderId="0" xfId="0" applyNumberFormat="1" applyAlignment="1" applyProtection="1">
      <alignment horizontal="center"/>
      <protection locked="0"/>
    </xf>
    <xf numFmtId="0" fontId="8" fillId="0" borderId="2" xfId="0" applyFont="1" applyBorder="1" applyAlignment="1">
      <alignment horizontal="center" vertical="center"/>
    </xf>
    <xf numFmtId="0" fontId="6" fillId="0" borderId="0" xfId="0" applyFont="1" applyBorder="1" applyAlignment="1">
      <alignment wrapText="1"/>
    </xf>
    <xf numFmtId="0" fontId="6" fillId="0" borderId="0" xfId="0" applyFont="1" applyBorder="1" applyAlignment="1"/>
    <xf numFmtId="0" fontId="0" fillId="0" borderId="0" xfId="0" applyBorder="1" applyAlignment="1"/>
    <xf numFmtId="0" fontId="0" fillId="0" borderId="0" xfId="0" applyNumberFormat="1"/>
    <xf numFmtId="0" fontId="0" fillId="0" borderId="2" xfId="0" applyFont="1" applyBorder="1" applyProtection="1"/>
    <xf numFmtId="0" fontId="1" fillId="0" borderId="0" xfId="0" applyFont="1" applyFill="1"/>
    <xf numFmtId="0" fontId="2" fillId="0" borderId="0" xfId="0" applyFont="1" applyFill="1"/>
    <xf numFmtId="0" fontId="1" fillId="0" borderId="0" xfId="0" applyNumberFormat="1" applyFont="1" applyAlignment="1">
      <alignment horizontal="left"/>
    </xf>
    <xf numFmtId="2" fontId="0" fillId="0" borderId="0" xfId="0" applyNumberFormat="1" applyFont="1" applyFill="1" applyBorder="1" applyAlignment="1" applyProtection="1">
      <alignment horizontal="center"/>
      <protection locked="0"/>
    </xf>
    <xf numFmtId="2" fontId="0" fillId="0" borderId="2" xfId="0" applyNumberFormat="1" applyFont="1" applyBorder="1" applyAlignment="1" applyProtection="1">
      <alignment horizontal="center"/>
    </xf>
    <xf numFmtId="0" fontId="0" fillId="0" borderId="0" xfId="0" applyFont="1" applyFill="1" applyBorder="1" applyAlignment="1">
      <alignment horizontal="center"/>
    </xf>
    <xf numFmtId="0" fontId="0" fillId="0" borderId="0" xfId="0" applyFont="1" applyFill="1" applyBorder="1"/>
    <xf numFmtId="4" fontId="0" fillId="0" borderId="0" xfId="0" applyNumberFormat="1" applyFont="1" applyFill="1" applyBorder="1" applyAlignment="1">
      <alignment horizontal="center"/>
    </xf>
    <xf numFmtId="2" fontId="0" fillId="0" borderId="0" xfId="0" applyNumberFormat="1" applyFont="1" applyFill="1" applyBorder="1" applyAlignment="1">
      <alignment horizontal="center"/>
    </xf>
    <xf numFmtId="0" fontId="11" fillId="0" borderId="0" xfId="0" applyNumberFormat="1" applyFont="1" applyAlignment="1">
      <alignment horizontal="left"/>
    </xf>
    <xf numFmtId="2" fontId="0" fillId="0" borderId="0" xfId="0" applyNumberFormat="1"/>
    <xf numFmtId="164" fontId="0" fillId="0" borderId="0" xfId="0" applyNumberFormat="1"/>
    <xf numFmtId="4" fontId="1" fillId="0" borderId="0" xfId="0" applyNumberFormat="1" applyFont="1" applyFill="1"/>
    <xf numFmtId="49" fontId="13" fillId="6" borderId="2" xfId="0" applyNumberFormat="1" applyFont="1" applyFill="1" applyBorder="1" applyAlignment="1">
      <alignment horizontal="center"/>
    </xf>
    <xf numFmtId="164" fontId="13" fillId="6" borderId="2" xfId="0" applyNumberFormat="1" applyFont="1" applyFill="1" applyBorder="1" applyAlignment="1">
      <alignment horizontal="center"/>
    </xf>
    <xf numFmtId="0" fontId="13" fillId="6" borderId="2" xfId="0" applyFont="1" applyFill="1" applyBorder="1" applyAlignment="1">
      <alignment horizontal="center"/>
    </xf>
    <xf numFmtId="2" fontId="13" fillId="6" borderId="2" xfId="0" applyNumberFormat="1" applyFont="1" applyFill="1" applyBorder="1" applyAlignment="1">
      <alignment horizontal="center"/>
    </xf>
    <xf numFmtId="0" fontId="13" fillId="6" borderId="2" xfId="0" applyNumberFormat="1" applyFont="1" applyFill="1" applyBorder="1" applyAlignment="1">
      <alignment horizontal="center"/>
    </xf>
    <xf numFmtId="4" fontId="13" fillId="6" borderId="2" xfId="0" applyNumberFormat="1" applyFont="1" applyFill="1" applyBorder="1" applyAlignment="1">
      <alignment horizontal="center"/>
    </xf>
    <xf numFmtId="0" fontId="14" fillId="0" borderId="0" xfId="0" applyFont="1" applyFill="1" applyBorder="1" applyAlignment="1">
      <alignment horizontal="center"/>
    </xf>
    <xf numFmtId="49" fontId="13" fillId="6" borderId="2" xfId="0" applyNumberFormat="1" applyFont="1" applyFill="1" applyBorder="1" applyAlignment="1" applyProtection="1">
      <alignment horizontal="center" vertical="center"/>
    </xf>
    <xf numFmtId="0" fontId="13" fillId="6" borderId="2" xfId="0" applyFont="1" applyFill="1" applyBorder="1" applyAlignment="1" applyProtection="1">
      <alignment horizontal="center" vertical="center"/>
    </xf>
    <xf numFmtId="0" fontId="0" fillId="0" borderId="2" xfId="0" applyFont="1" applyBorder="1" applyAlignment="1" applyProtection="1">
      <alignment horizontal="center" vertical="center"/>
    </xf>
    <xf numFmtId="0" fontId="0" fillId="0" borderId="2" xfId="0" applyFont="1" applyBorder="1" applyAlignment="1" applyProtection="1">
      <alignment vertical="center"/>
    </xf>
    <xf numFmtId="4" fontId="0" fillId="0" borderId="2" xfId="0" applyNumberFormat="1" applyFont="1" applyBorder="1" applyAlignment="1" applyProtection="1">
      <alignment horizontal="center" vertical="center"/>
    </xf>
    <xf numFmtId="4" fontId="0" fillId="0" borderId="2" xfId="0" applyNumberFormat="1" applyFont="1" applyFill="1" applyBorder="1" applyAlignment="1" applyProtection="1">
      <alignment horizontal="center" vertical="center"/>
    </xf>
    <xf numFmtId="49" fontId="13" fillId="6" borderId="2" xfId="0" applyNumberFormat="1" applyFont="1" applyFill="1" applyBorder="1" applyAlignment="1" applyProtection="1">
      <alignment horizontal="center"/>
    </xf>
    <xf numFmtId="4" fontId="13" fillId="6" borderId="2" xfId="0" applyNumberFormat="1" applyFont="1" applyFill="1" applyBorder="1" applyAlignment="1" applyProtection="1">
      <alignment horizontal="center"/>
    </xf>
    <xf numFmtId="0" fontId="13" fillId="6" borderId="2" xfId="0" applyFont="1" applyFill="1" applyBorder="1" applyAlignment="1" applyProtection="1">
      <alignment horizontal="center"/>
    </xf>
    <xf numFmtId="164" fontId="13" fillId="6" borderId="2" xfId="0" applyNumberFormat="1" applyFont="1" applyFill="1" applyBorder="1" applyAlignment="1" applyProtection="1">
      <alignment horizontal="center"/>
    </xf>
    <xf numFmtId="0" fontId="0" fillId="0" borderId="2" xfId="0" applyFont="1" applyBorder="1" applyAlignment="1" applyProtection="1">
      <alignment horizontal="center"/>
    </xf>
    <xf numFmtId="0" fontId="13" fillId="6" borderId="4" xfId="0" applyFont="1" applyFill="1" applyBorder="1" applyAlignment="1" applyProtection="1">
      <alignment horizontal="center"/>
    </xf>
    <xf numFmtId="2" fontId="13" fillId="6" borderId="2" xfId="0" applyNumberFormat="1" applyFont="1" applyFill="1" applyBorder="1" applyAlignment="1" applyProtection="1">
      <alignment horizontal="center"/>
    </xf>
    <xf numFmtId="0" fontId="0" fillId="0" borderId="0" xfId="0" applyProtection="1"/>
    <xf numFmtId="0" fontId="2" fillId="0" borderId="0" xfId="0" applyFont="1" applyFill="1" applyBorder="1" applyAlignment="1" applyProtection="1">
      <alignment horizontal="center"/>
    </xf>
    <xf numFmtId="0" fontId="3" fillId="0" borderId="0" xfId="0" applyFont="1" applyFill="1" applyBorder="1" applyAlignment="1" applyProtection="1">
      <alignment horizontal="center"/>
    </xf>
    <xf numFmtId="2" fontId="0" fillId="0" borderId="0" xfId="0" applyNumberFormat="1" applyFont="1" applyFill="1" applyBorder="1" applyAlignment="1" applyProtection="1">
      <alignment horizontal="center"/>
    </xf>
    <xf numFmtId="0" fontId="0" fillId="0" borderId="0" xfId="0" applyAlignment="1" applyProtection="1">
      <alignment horizontal="center"/>
    </xf>
    <xf numFmtId="164" fontId="0" fillId="0" borderId="0" xfId="0" applyNumberFormat="1" applyProtection="1"/>
    <xf numFmtId="0" fontId="0" fillId="0" borderId="12" xfId="0" applyBorder="1"/>
    <xf numFmtId="0" fontId="0" fillId="0" borderId="13" xfId="0" applyBorder="1" applyProtection="1"/>
    <xf numFmtId="0" fontId="0" fillId="0" borderId="11" xfId="0" applyBorder="1" applyProtection="1"/>
    <xf numFmtId="0" fontId="0" fillId="0" borderId="12" xfId="0" applyBorder="1" applyProtection="1"/>
    <xf numFmtId="0" fontId="0" fillId="0" borderId="9" xfId="0" applyBorder="1" applyProtection="1"/>
    <xf numFmtId="0" fontId="19" fillId="0" borderId="0" xfId="1" applyBorder="1" applyAlignment="1" applyProtection="1">
      <alignment horizontal="center" vertical="center"/>
      <protection locked="0"/>
    </xf>
    <xf numFmtId="0" fontId="0" fillId="0" borderId="0" xfId="0" applyBorder="1" applyProtection="1">
      <protection locked="0"/>
    </xf>
    <xf numFmtId="0" fontId="0" fillId="0" borderId="0" xfId="0" applyBorder="1"/>
    <xf numFmtId="0" fontId="0" fillId="0" borderId="12" xfId="0" applyBorder="1" applyAlignment="1" applyProtection="1">
      <alignment vertical="center"/>
      <protection locked="0"/>
    </xf>
    <xf numFmtId="0" fontId="15" fillId="0" borderId="0" xfId="0" applyFont="1" applyFill="1" applyAlignment="1" applyProtection="1">
      <alignment vertical="center"/>
    </xf>
    <xf numFmtId="0" fontId="0" fillId="0" borderId="13" xfId="0" applyBorder="1" applyAlignment="1" applyProtection="1"/>
    <xf numFmtId="0" fontId="0" fillId="0" borderId="12" xfId="0" applyBorder="1" applyAlignment="1" applyProtection="1"/>
    <xf numFmtId="0" fontId="0" fillId="0" borderId="12" xfId="0" applyBorder="1" applyAlignment="1" applyProtection="1">
      <alignment wrapText="1"/>
    </xf>
    <xf numFmtId="0" fontId="15" fillId="0" borderId="12" xfId="0" applyFont="1" applyFill="1" applyBorder="1" applyAlignment="1" applyProtection="1">
      <alignment vertical="center"/>
    </xf>
    <xf numFmtId="0" fontId="0" fillId="0" borderId="7" xfId="0" applyBorder="1" applyAlignment="1" applyProtection="1"/>
    <xf numFmtId="0" fontId="0" fillId="0" borderId="8" xfId="0" applyBorder="1" applyAlignment="1" applyProtection="1"/>
    <xf numFmtId="0" fontId="2" fillId="2" borderId="1" xfId="0" applyFont="1" applyFill="1" applyBorder="1" applyAlignment="1">
      <alignment horizontal="center"/>
    </xf>
    <xf numFmtId="0" fontId="1" fillId="0" borderId="0" xfId="0" applyNumberFormat="1" applyFont="1" applyFill="1" applyAlignment="1">
      <alignment horizontal="center"/>
    </xf>
    <xf numFmtId="0" fontId="12" fillId="2" borderId="1" xfId="0" applyNumberFormat="1" applyFont="1" applyFill="1" applyBorder="1" applyAlignment="1">
      <alignment horizontal="center"/>
    </xf>
    <xf numFmtId="0" fontId="1" fillId="0" borderId="0" xfId="0" applyNumberFormat="1" applyFont="1" applyAlignment="1">
      <alignment horizontal="center"/>
    </xf>
    <xf numFmtId="0" fontId="11" fillId="0" borderId="0" xfId="0" applyNumberFormat="1" applyFont="1" applyAlignment="1">
      <alignment horizontal="center"/>
    </xf>
    <xf numFmtId="0" fontId="2" fillId="2" borderId="1" xfId="0" applyNumberFormat="1" applyFont="1" applyFill="1" applyBorder="1" applyAlignment="1">
      <alignment horizontal="center"/>
    </xf>
    <xf numFmtId="164" fontId="20" fillId="7" borderId="2" xfId="0" applyNumberFormat="1" applyFont="1" applyFill="1" applyBorder="1" applyAlignment="1" applyProtection="1">
      <alignment horizontal="center" vertical="center"/>
      <protection locked="0"/>
    </xf>
    <xf numFmtId="0" fontId="0" fillId="0" borderId="2" xfId="0" applyNumberFormat="1" applyFont="1" applyFill="1" applyBorder="1" applyAlignment="1" applyProtection="1">
      <alignment horizontal="center" vertical="center"/>
    </xf>
    <xf numFmtId="0" fontId="20" fillId="7" borderId="2" xfId="0" applyNumberFormat="1" applyFont="1" applyFill="1" applyBorder="1" applyAlignment="1" applyProtection="1">
      <alignment horizontal="center" vertical="center"/>
      <protection locked="0"/>
    </xf>
    <xf numFmtId="0" fontId="0" fillId="0" borderId="2" xfId="0" applyNumberFormat="1" applyFont="1" applyBorder="1" applyAlignment="1" applyProtection="1">
      <alignment horizontal="center" vertical="center"/>
    </xf>
    <xf numFmtId="0" fontId="0" fillId="0" borderId="2" xfId="0" applyNumberFormat="1" applyFont="1" applyBorder="1" applyAlignment="1" applyProtection="1">
      <alignment horizontal="center"/>
    </xf>
    <xf numFmtId="0" fontId="0" fillId="0" borderId="0" xfId="0" applyNumberFormat="1" applyProtection="1">
      <protection locked="0"/>
    </xf>
    <xf numFmtId="0" fontId="0" fillId="0" borderId="0" xfId="0" applyNumberFormat="1" applyAlignment="1" applyProtection="1">
      <alignment horizontal="center"/>
      <protection locked="0"/>
    </xf>
    <xf numFmtId="0" fontId="13" fillId="6" borderId="2" xfId="0" applyNumberFormat="1" applyFont="1" applyFill="1" applyBorder="1" applyAlignment="1" applyProtection="1">
      <alignment horizontal="center" vertical="center"/>
    </xf>
    <xf numFmtId="0" fontId="0" fillId="0" borderId="0" xfId="0" applyNumberFormat="1" applyProtection="1"/>
    <xf numFmtId="0" fontId="0" fillId="0" borderId="0" xfId="0" applyNumberFormat="1" applyAlignment="1">
      <alignment horizontal="center"/>
    </xf>
    <xf numFmtId="0" fontId="0" fillId="0" borderId="0" xfId="0" applyNumberFormat="1" applyAlignment="1" applyProtection="1">
      <alignment horizontal="center"/>
    </xf>
    <xf numFmtId="0" fontId="0" fillId="0" borderId="0" xfId="0" applyNumberFormat="1" applyFill="1"/>
    <xf numFmtId="4" fontId="0" fillId="0" borderId="2" xfId="0" quotePrefix="1" applyNumberFormat="1" applyFont="1" applyFill="1" applyBorder="1" applyAlignment="1" applyProtection="1">
      <alignment horizontal="center" vertical="center"/>
    </xf>
    <xf numFmtId="4" fontId="0" fillId="5" borderId="2" xfId="0" applyNumberFormat="1" applyFont="1" applyFill="1" applyBorder="1" applyAlignment="1" applyProtection="1">
      <alignment horizontal="center" vertical="center"/>
    </xf>
    <xf numFmtId="0" fontId="0" fillId="5" borderId="2" xfId="0" applyNumberFormat="1" applyFont="1" applyFill="1" applyBorder="1" applyAlignment="1" applyProtection="1">
      <alignment horizontal="center" vertical="center"/>
    </xf>
    <xf numFmtId="2" fontId="0" fillId="5" borderId="2" xfId="0" applyNumberFormat="1" applyFont="1" applyFill="1" applyBorder="1" applyAlignment="1" applyProtection="1">
      <alignment horizontal="center"/>
    </xf>
    <xf numFmtId="0" fontId="0" fillId="5" borderId="2" xfId="0" applyNumberFormat="1" applyFont="1" applyFill="1" applyBorder="1" applyAlignment="1" applyProtection="1">
      <alignment horizontal="center"/>
    </xf>
    <xf numFmtId="49" fontId="1" fillId="0" borderId="0" xfId="0" applyNumberFormat="1" applyFont="1" applyAlignment="1">
      <alignment horizontal="left"/>
    </xf>
    <xf numFmtId="49" fontId="1" fillId="0" borderId="0" xfId="0" applyNumberFormat="1" applyFont="1" applyFill="1" applyAlignment="1">
      <alignment horizontal="left"/>
    </xf>
    <xf numFmtId="49" fontId="1" fillId="0" borderId="2" xfId="0" applyNumberFormat="1" applyFont="1" applyBorder="1" applyAlignment="1">
      <alignment horizontal="center"/>
    </xf>
    <xf numFmtId="0" fontId="0" fillId="0" borderId="0" xfId="0" applyBorder="1" applyAlignment="1" applyProtection="1">
      <alignment vertical="center"/>
      <protection locked="0"/>
    </xf>
    <xf numFmtId="0" fontId="0" fillId="0" borderId="0" xfId="0" applyAlignment="1">
      <alignment horizontal="center"/>
    </xf>
    <xf numFmtId="0" fontId="1" fillId="0" borderId="2" xfId="0" applyNumberFormat="1" applyFont="1" applyBorder="1" applyAlignment="1">
      <alignment horizontal="center"/>
    </xf>
    <xf numFmtId="2" fontId="1" fillId="0" borderId="0" xfId="0" applyNumberFormat="1" applyFont="1" applyAlignment="1">
      <alignment horizontal="center"/>
    </xf>
    <xf numFmtId="0" fontId="0" fillId="0" borderId="0" xfId="0" applyAlignment="1"/>
    <xf numFmtId="0" fontId="0" fillId="0" borderId="0" xfId="0" applyAlignment="1">
      <alignment horizontal="center"/>
    </xf>
    <xf numFmtId="0" fontId="1" fillId="0" borderId="0" xfId="0" applyNumberFormat="1" applyFont="1" applyFill="1" applyAlignment="1">
      <alignment horizontal="left"/>
    </xf>
    <xf numFmtId="49" fontId="11" fillId="0" borderId="2" xfId="0" applyNumberFormat="1" applyFont="1" applyBorder="1" applyAlignment="1">
      <alignment horizontal="center"/>
    </xf>
    <xf numFmtId="0" fontId="11" fillId="0" borderId="2" xfId="0" applyNumberFormat="1" applyFont="1" applyBorder="1" applyAlignment="1">
      <alignment horizontal="center"/>
    </xf>
    <xf numFmtId="4" fontId="1" fillId="0" borderId="0" xfId="0" applyNumberFormat="1" applyFont="1"/>
    <xf numFmtId="0" fontId="1" fillId="0" borderId="0" xfId="0" applyNumberFormat="1" applyFont="1" applyAlignment="1">
      <alignment horizontal="right"/>
    </xf>
    <xf numFmtId="0" fontId="8" fillId="0" borderId="2" xfId="0" applyFont="1" applyBorder="1" applyAlignment="1">
      <alignment horizontal="center" vertical="center" wrapText="1"/>
    </xf>
    <xf numFmtId="165" fontId="1" fillId="0" borderId="0" xfId="0" applyNumberFormat="1" applyFont="1" applyAlignment="1">
      <alignment horizontal="left"/>
    </xf>
    <xf numFmtId="165" fontId="1" fillId="0" borderId="0" xfId="0" applyNumberFormat="1" applyFont="1" applyAlignment="1">
      <alignment horizontal="right"/>
    </xf>
    <xf numFmtId="0" fontId="5" fillId="0" borderId="0" xfId="0" applyFont="1" applyFill="1" applyBorder="1" applyAlignment="1">
      <alignment vertical="center"/>
    </xf>
    <xf numFmtId="0" fontId="0" fillId="0" borderId="0" xfId="0" applyAlignment="1">
      <alignment horizontal="center"/>
    </xf>
    <xf numFmtId="49" fontId="2" fillId="0" borderId="1" xfId="0" applyNumberFormat="1" applyFont="1" applyBorder="1" applyAlignment="1">
      <alignment horizontal="right"/>
    </xf>
    <xf numFmtId="0" fontId="0" fillId="0" borderId="15" xfId="0" applyBorder="1"/>
    <xf numFmtId="0" fontId="3" fillId="0" borderId="0" xfId="0" applyFont="1" applyBorder="1" applyProtection="1">
      <protection locked="0"/>
    </xf>
    <xf numFmtId="164" fontId="2" fillId="0" borderId="0" xfId="0" applyNumberFormat="1" applyFont="1" applyAlignment="1">
      <alignment horizontal="right"/>
    </xf>
    <xf numFmtId="2" fontId="11" fillId="0" borderId="2" xfId="0" applyNumberFormat="1" applyFont="1" applyFill="1" applyBorder="1" applyAlignment="1">
      <alignment horizontal="center"/>
    </xf>
    <xf numFmtId="0" fontId="24" fillId="0" borderId="0" xfId="0" applyFont="1" applyBorder="1" applyAlignment="1">
      <alignment vertical="center"/>
    </xf>
    <xf numFmtId="0" fontId="2" fillId="0" borderId="1" xfId="0" applyNumberFormat="1" applyFont="1" applyFill="1" applyBorder="1" applyAlignment="1">
      <alignment horizontal="center"/>
    </xf>
    <xf numFmtId="44" fontId="0" fillId="0" borderId="2" xfId="2" applyFont="1" applyBorder="1" applyAlignment="1" applyProtection="1">
      <alignment horizontal="center" vertical="center"/>
    </xf>
    <xf numFmtId="0" fontId="0" fillId="0" borderId="2" xfId="3" applyNumberFormat="1" applyFont="1" applyBorder="1" applyAlignment="1" applyProtection="1">
      <alignment horizontal="center" vertical="center"/>
    </xf>
    <xf numFmtId="49" fontId="1" fillId="0" borderId="0" xfId="0" applyNumberFormat="1" applyFont="1" applyAlignment="1">
      <alignment horizontal="center"/>
    </xf>
    <xf numFmtId="2" fontId="1" fillId="0" borderId="0" xfId="0" applyNumberFormat="1" applyFont="1" applyAlignment="1">
      <alignment horizontal="right"/>
    </xf>
    <xf numFmtId="49" fontId="1" fillId="0" borderId="0" xfId="0" applyNumberFormat="1" applyFont="1" applyFill="1" applyAlignment="1">
      <alignment horizontal="right"/>
    </xf>
    <xf numFmtId="49" fontId="1" fillId="0" borderId="0" xfId="0" applyNumberFormat="1" applyFont="1" applyAlignment="1">
      <alignment horizontal="right"/>
    </xf>
    <xf numFmtId="49" fontId="1" fillId="8" borderId="0" xfId="0" applyNumberFormat="1" applyFont="1" applyFill="1" applyAlignment="1">
      <alignment horizontal="left"/>
    </xf>
    <xf numFmtId="0" fontId="0" fillId="0" borderId="3" xfId="0" applyFont="1" applyBorder="1" applyAlignment="1" applyProtection="1">
      <alignment horizontal="center" vertical="center"/>
    </xf>
    <xf numFmtId="0" fontId="13" fillId="6" borderId="4" xfId="0" applyFont="1" applyFill="1" applyBorder="1" applyAlignment="1" applyProtection="1">
      <alignment horizontal="center" vertical="center"/>
    </xf>
    <xf numFmtId="0" fontId="13" fillId="6" borderId="14" xfId="0" applyFont="1" applyFill="1" applyBorder="1" applyAlignment="1" applyProtection="1">
      <alignment horizontal="center"/>
    </xf>
    <xf numFmtId="0" fontId="0" fillId="0" borderId="6" xfId="0" applyNumberFormat="1" applyFont="1" applyBorder="1" applyAlignment="1" applyProtection="1">
      <alignment horizontal="center" vertical="center"/>
    </xf>
    <xf numFmtId="0" fontId="0" fillId="0" borderId="5" xfId="0" applyFont="1" applyBorder="1" applyAlignment="1" applyProtection="1">
      <alignment horizontal="center" vertical="center"/>
    </xf>
    <xf numFmtId="4" fontId="13" fillId="6" borderId="3" xfId="0" applyNumberFormat="1" applyFont="1" applyFill="1" applyBorder="1" applyAlignment="1" applyProtection="1">
      <alignment horizontal="center"/>
    </xf>
    <xf numFmtId="4" fontId="0" fillId="0" borderId="3" xfId="0" applyNumberFormat="1" applyFont="1" applyFill="1" applyBorder="1" applyAlignment="1" applyProtection="1">
      <alignment horizontal="center" vertical="center"/>
    </xf>
    <xf numFmtId="4" fontId="0" fillId="0" borderId="3" xfId="0" applyNumberFormat="1" applyFont="1" applyBorder="1" applyAlignment="1" applyProtection="1">
      <alignment horizontal="center" vertical="center"/>
    </xf>
    <xf numFmtId="0" fontId="3" fillId="0" borderId="2" xfId="0" applyFont="1" applyFill="1" applyBorder="1" applyAlignment="1" applyProtection="1">
      <alignment horizontal="center"/>
      <protection locked="0"/>
    </xf>
    <xf numFmtId="0" fontId="19" fillId="0" borderId="0" xfId="1" applyAlignment="1" applyProtection="1">
      <alignment vertical="center"/>
      <protection locked="0"/>
    </xf>
    <xf numFmtId="4" fontId="0" fillId="0" borderId="2" xfId="0" applyNumberFormat="1" applyBorder="1" applyAlignment="1" applyProtection="1">
      <alignment horizontal="center"/>
      <protection locked="0"/>
    </xf>
    <xf numFmtId="0" fontId="3" fillId="6" borderId="2" xfId="0" applyFont="1" applyFill="1" applyBorder="1" applyAlignment="1" applyProtection="1">
      <alignment horizontal="center"/>
      <protection locked="0"/>
    </xf>
    <xf numFmtId="0" fontId="0" fillId="0" borderId="3" xfId="0" applyFont="1" applyBorder="1" applyAlignment="1" applyProtection="1">
      <alignment vertical="center"/>
    </xf>
    <xf numFmtId="0" fontId="0" fillId="0" borderId="1" xfId="0" applyFont="1" applyBorder="1" applyAlignment="1" applyProtection="1">
      <alignment vertical="center"/>
    </xf>
    <xf numFmtId="4" fontId="0" fillId="0" borderId="5" xfId="0" applyNumberFormat="1" applyBorder="1" applyAlignment="1" applyProtection="1">
      <alignment horizontal="center"/>
      <protection locked="0"/>
    </xf>
    <xf numFmtId="0" fontId="20" fillId="7" borderId="7" xfId="0" applyNumberFormat="1" applyFont="1" applyFill="1" applyBorder="1" applyAlignment="1" applyProtection="1">
      <alignment horizontal="center" vertical="center"/>
      <protection locked="0"/>
    </xf>
    <xf numFmtId="0" fontId="20" fillId="7" borderId="9" xfId="0" applyNumberFormat="1" applyFont="1" applyFill="1" applyBorder="1" applyAlignment="1" applyProtection="1">
      <alignment horizontal="center" vertical="center"/>
      <protection locked="0"/>
    </xf>
    <xf numFmtId="0" fontId="0" fillId="0" borderId="1" xfId="0" applyNumberFormat="1" applyFont="1" applyBorder="1" applyAlignment="1" applyProtection="1">
      <alignment horizontal="center" vertical="center"/>
    </xf>
    <xf numFmtId="0" fontId="0" fillId="0" borderId="5" xfId="0" applyNumberFormat="1" applyFont="1" applyBorder="1" applyAlignment="1" applyProtection="1">
      <alignment horizontal="center" vertical="center"/>
    </xf>
    <xf numFmtId="0" fontId="0" fillId="5" borderId="1"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0" borderId="7" xfId="0" applyFont="1" applyBorder="1" applyAlignment="1" applyProtection="1">
      <alignment vertical="center"/>
    </xf>
    <xf numFmtId="0" fontId="13" fillId="6" borderId="16" xfId="0" applyFont="1" applyFill="1" applyBorder="1" applyAlignment="1" applyProtection="1">
      <alignment horizontal="center"/>
    </xf>
    <xf numFmtId="0" fontId="20" fillId="7" borderId="12" xfId="0" applyNumberFormat="1" applyFont="1" applyFill="1" applyBorder="1" applyAlignment="1" applyProtection="1">
      <alignment horizontal="center" vertical="center"/>
      <protection locked="0"/>
    </xf>
    <xf numFmtId="0" fontId="0" fillId="0" borderId="8" xfId="0" applyNumberFormat="1" applyFont="1" applyBorder="1" applyAlignment="1" applyProtection="1">
      <alignment horizontal="center" vertical="center"/>
    </xf>
    <xf numFmtId="49" fontId="1" fillId="9" borderId="0" xfId="0" applyNumberFormat="1" applyFont="1" applyFill="1" applyAlignment="1">
      <alignment horizontal="left"/>
    </xf>
    <xf numFmtId="0" fontId="20" fillId="7" borderId="3" xfId="0" applyNumberFormat="1" applyFont="1" applyFill="1" applyBorder="1" applyAlignment="1" applyProtection="1">
      <alignment horizontal="center" vertical="center"/>
      <protection locked="0"/>
    </xf>
    <xf numFmtId="0" fontId="0" fillId="0" borderId="3" xfId="0" applyNumberFormat="1" applyFont="1" applyBorder="1" applyAlignment="1" applyProtection="1">
      <alignment horizontal="center" vertical="center"/>
    </xf>
    <xf numFmtId="0" fontId="0" fillId="5" borderId="3"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4" fontId="13" fillId="6" borderId="0" xfId="0" applyNumberFormat="1" applyFont="1" applyFill="1" applyBorder="1" applyAlignment="1" applyProtection="1">
      <alignment horizontal="center"/>
    </xf>
    <xf numFmtId="0" fontId="20" fillId="7" borderId="0" xfId="0" applyNumberFormat="1" applyFont="1" applyFill="1" applyBorder="1" applyAlignment="1" applyProtection="1">
      <alignment horizontal="center" vertical="center"/>
      <protection locked="0"/>
    </xf>
    <xf numFmtId="4" fontId="0" fillId="0" borderId="0" xfId="0" applyNumberFormat="1" applyBorder="1" applyAlignment="1" applyProtection="1">
      <alignment horizontal="center"/>
      <protection locked="0"/>
    </xf>
    <xf numFmtId="49" fontId="13" fillId="6" borderId="14" xfId="0" applyNumberFormat="1" applyFont="1" applyFill="1" applyBorder="1" applyAlignment="1" applyProtection="1">
      <alignment horizontal="center"/>
    </xf>
    <xf numFmtId="0" fontId="13" fillId="6" borderId="14" xfId="0" applyNumberFormat="1" applyFont="1" applyFill="1" applyBorder="1" applyAlignment="1" applyProtection="1">
      <alignment horizontal="center" vertical="center"/>
    </xf>
    <xf numFmtId="4" fontId="13" fillId="6" borderId="9" xfId="0" applyNumberFormat="1" applyFont="1" applyFill="1" applyBorder="1" applyAlignment="1" applyProtection="1">
      <alignment horizontal="center"/>
    </xf>
    <xf numFmtId="0" fontId="20" fillId="7" borderId="14" xfId="0" applyNumberFormat="1" applyFont="1" applyFill="1" applyBorder="1" applyAlignment="1" applyProtection="1">
      <alignment horizontal="center" vertical="center"/>
      <protection locked="0"/>
    </xf>
    <xf numFmtId="4" fontId="13" fillId="6" borderId="14" xfId="0" applyNumberFormat="1" applyFont="1" applyFill="1" applyBorder="1" applyAlignment="1" applyProtection="1">
      <alignment horizontal="center"/>
    </xf>
    <xf numFmtId="0" fontId="19" fillId="0" borderId="10" xfId="1" applyFill="1" applyBorder="1" applyAlignment="1"/>
    <xf numFmtId="0" fontId="19" fillId="0" borderId="11" xfId="1" applyFill="1" applyBorder="1" applyAlignment="1"/>
    <xf numFmtId="0" fontId="2" fillId="3" borderId="1" xfId="0" applyFont="1" applyFill="1" applyBorder="1" applyAlignment="1">
      <alignment horizontal="center"/>
    </xf>
    <xf numFmtId="0" fontId="0" fillId="0" borderId="6" xfId="0" applyBorder="1" applyAlignment="1" applyProtection="1">
      <alignment horizontal="center"/>
    </xf>
    <xf numFmtId="0" fontId="0" fillId="0" borderId="0" xfId="0" applyBorder="1" applyAlignment="1" applyProtection="1">
      <alignment horizontal="center"/>
    </xf>
    <xf numFmtId="0" fontId="19" fillId="0" borderId="0" xfId="1" applyAlignment="1">
      <alignment horizontal="center"/>
    </xf>
    <xf numFmtId="0" fontId="19" fillId="0" borderId="0" xfId="1" applyBorder="1" applyAlignment="1">
      <alignment horizontal="center" vertical="center"/>
    </xf>
    <xf numFmtId="0" fontId="19" fillId="0" borderId="12" xfId="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19" fillId="0" borderId="0" xfId="1" applyBorder="1" applyAlignment="1">
      <alignment horizontal="center"/>
    </xf>
    <xf numFmtId="0" fontId="19" fillId="0" borderId="13" xfId="1" applyBorder="1" applyAlignment="1">
      <alignment horizontal="center"/>
    </xf>
    <xf numFmtId="0" fontId="0" fillId="0" borderId="0" xfId="0" applyBorder="1" applyAlignment="1">
      <alignment horizontal="center" vertical="center"/>
    </xf>
    <xf numFmtId="0" fontId="19" fillId="0" borderId="13" xfId="1" applyBorder="1" applyAlignment="1">
      <alignment horizontal="center" vertical="center"/>
    </xf>
    <xf numFmtId="0" fontId="19" fillId="0" borderId="6" xfId="1" applyBorder="1" applyAlignment="1">
      <alignment horizontal="center"/>
    </xf>
    <xf numFmtId="0" fontId="19" fillId="0" borderId="8" xfId="1" applyBorder="1" applyAlignment="1">
      <alignment horizontal="center"/>
    </xf>
    <xf numFmtId="0" fontId="19" fillId="0" borderId="0" xfId="1" applyBorder="1" applyAlignment="1">
      <alignment horizontal="center" vertical="center" wrapText="1"/>
    </xf>
    <xf numFmtId="0" fontId="19" fillId="0" borderId="13" xfId="1" applyBorder="1" applyAlignment="1">
      <alignment horizontal="center" vertical="center" wrapText="1"/>
    </xf>
    <xf numFmtId="0" fontId="19" fillId="0" borderId="7" xfId="1" applyBorder="1" applyAlignment="1">
      <alignment horizontal="center" vertical="center"/>
    </xf>
    <xf numFmtId="0" fontId="19" fillId="0" borderId="6" xfId="1" applyBorder="1" applyAlignment="1">
      <alignment horizontal="center" vertical="center"/>
    </xf>
    <xf numFmtId="166" fontId="7" fillId="0" borderId="7" xfId="0" applyNumberFormat="1" applyFont="1" applyBorder="1" applyAlignment="1" applyProtection="1">
      <alignment horizontal="center" vertical="center"/>
      <protection locked="0"/>
    </xf>
    <xf numFmtId="166" fontId="7" fillId="0" borderId="6" xfId="0" applyNumberFormat="1" applyFont="1" applyBorder="1" applyAlignment="1" applyProtection="1">
      <alignment horizontal="center" vertical="center"/>
      <protection locked="0"/>
    </xf>
    <xf numFmtId="166" fontId="7" fillId="0" borderId="8" xfId="0" applyNumberFormat="1" applyFont="1" applyBorder="1" applyAlignment="1" applyProtection="1">
      <alignment horizontal="center" vertical="center"/>
      <protection locked="0"/>
    </xf>
    <xf numFmtId="166" fontId="7" fillId="0" borderId="9" xfId="0" applyNumberFormat="1" applyFont="1" applyBorder="1" applyAlignment="1" applyProtection="1">
      <alignment horizontal="center" vertical="center"/>
      <protection locked="0"/>
    </xf>
    <xf numFmtId="166" fontId="7" fillId="0" borderId="10" xfId="0" applyNumberFormat="1" applyFont="1" applyBorder="1" applyAlignment="1" applyProtection="1">
      <alignment horizontal="center" vertical="center"/>
      <protection locked="0"/>
    </xf>
    <xf numFmtId="166" fontId="7" fillId="0" borderId="11" xfId="0" applyNumberFormat="1" applyFont="1" applyBorder="1" applyAlignment="1" applyProtection="1">
      <alignment horizontal="center" vertical="center"/>
      <protection locked="0"/>
    </xf>
    <xf numFmtId="0" fontId="5" fillId="0" borderId="0" xfId="0" applyFont="1" applyAlignment="1" applyProtection="1">
      <alignment horizontal="center"/>
    </xf>
    <xf numFmtId="0" fontId="0" fillId="0" borderId="0" xfId="0" applyAlignment="1" applyProtection="1">
      <alignment horizontal="center" vertical="center"/>
    </xf>
    <xf numFmtId="0" fontId="15" fillId="4" borderId="0" xfId="0" applyFont="1" applyFill="1" applyAlignment="1" applyProtection="1">
      <alignment horizontal="center" vertical="center"/>
    </xf>
    <xf numFmtId="0" fontId="17" fillId="6" borderId="2"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4"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9" fillId="0" borderId="10" xfId="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Border="1"/>
    <xf numFmtId="0" fontId="0" fillId="0" borderId="13" xfId="0" applyBorder="1"/>
    <xf numFmtId="0" fontId="0" fillId="0" borderId="10" xfId="0" applyBorder="1" applyAlignment="1">
      <alignment horizontal="center" vertical="center"/>
    </xf>
    <xf numFmtId="0" fontId="9" fillId="0" borderId="2" xfId="0" applyFont="1" applyBorder="1" applyAlignment="1">
      <alignment horizontal="left" vertical="top" wrapText="1"/>
    </xf>
    <xf numFmtId="0" fontId="0" fillId="0" borderId="6" xfId="0" applyFont="1" applyBorder="1" applyAlignment="1">
      <alignment horizontal="center" vertical="top" wrapText="1"/>
    </xf>
    <xf numFmtId="0" fontId="0" fillId="0" borderId="0" xfId="0" applyFont="1" applyBorder="1" applyAlignment="1">
      <alignment horizontal="center" vertical="top" wrapText="1"/>
    </xf>
    <xf numFmtId="0" fontId="21" fillId="0" borderId="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xf>
    <xf numFmtId="0" fontId="19" fillId="0" borderId="12" xfId="1" applyBorder="1" applyAlignment="1" applyProtection="1">
      <alignment horizontal="center" vertical="center"/>
      <protection locked="0"/>
    </xf>
    <xf numFmtId="0" fontId="19" fillId="0" borderId="0" xfId="1" applyAlignment="1" applyProtection="1">
      <alignment horizontal="center" vertical="center"/>
      <protection locked="0"/>
    </xf>
    <xf numFmtId="0" fontId="19" fillId="0" borderId="9" xfId="1" applyFill="1" applyBorder="1" applyAlignment="1" applyProtection="1">
      <alignment horizontal="center" vertical="center"/>
    </xf>
    <xf numFmtId="0" fontId="19" fillId="0" borderId="10" xfId="1" applyFill="1" applyBorder="1" applyAlignment="1" applyProtection="1">
      <alignment horizontal="center" vertical="center"/>
    </xf>
    <xf numFmtId="0" fontId="19" fillId="0" borderId="11" xfId="1" applyFill="1" applyBorder="1" applyAlignment="1" applyProtection="1">
      <alignment horizontal="center" vertical="center"/>
    </xf>
    <xf numFmtId="0" fontId="19" fillId="0" borderId="14" xfId="1" applyFill="1" applyBorder="1" applyAlignment="1" applyProtection="1">
      <alignment horizontal="center" vertical="center"/>
    </xf>
    <xf numFmtId="0" fontId="19" fillId="0" borderId="2" xfId="1" applyFill="1" applyBorder="1" applyAlignment="1" applyProtection="1">
      <alignment horizontal="center" vertical="center"/>
    </xf>
    <xf numFmtId="49" fontId="1" fillId="0" borderId="3"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left" vertical="center" wrapText="1"/>
    </xf>
    <xf numFmtId="49" fontId="1" fillId="0" borderId="5" xfId="0" applyNumberFormat="1" applyFont="1" applyFill="1" applyBorder="1" applyAlignment="1" applyProtection="1">
      <alignment horizontal="left" vertical="center" wrapText="1"/>
    </xf>
    <xf numFmtId="0" fontId="21" fillId="0" borderId="7" xfId="0" applyFont="1" applyFill="1" applyBorder="1" applyAlignment="1" applyProtection="1">
      <alignment horizontal="center" vertical="center" wrapText="1"/>
    </xf>
    <xf numFmtId="0" fontId="21" fillId="0" borderId="6" xfId="0" applyFont="1" applyFill="1" applyBorder="1" applyAlignment="1" applyProtection="1">
      <alignment horizontal="center" vertical="center" wrapText="1"/>
    </xf>
    <xf numFmtId="0" fontId="21" fillId="0" borderId="8" xfId="0" applyFont="1" applyFill="1" applyBorder="1" applyAlignment="1" applyProtection="1">
      <alignment horizontal="center" vertical="center" wrapText="1"/>
    </xf>
    <xf numFmtId="0" fontId="19" fillId="0" borderId="0" xfId="1" applyFill="1" applyBorder="1" applyAlignment="1" applyProtection="1">
      <alignment horizontal="center" vertical="center"/>
    </xf>
    <xf numFmtId="0" fontId="21" fillId="0" borderId="2" xfId="0"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5" fillId="0" borderId="6"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xf>
    <xf numFmtId="0" fontId="5" fillId="0" borderId="12"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4" xfId="0" applyFont="1" applyFill="1" applyBorder="1" applyAlignment="1">
      <alignment horizontal="center" vertical="center"/>
    </xf>
    <xf numFmtId="0" fontId="4" fillId="0" borderId="14" xfId="0" applyFont="1" applyBorder="1" applyAlignment="1">
      <alignment horizontal="center"/>
    </xf>
    <xf numFmtId="0" fontId="0" fillId="0" borderId="14" xfId="0" applyBorder="1" applyAlignment="1">
      <alignment horizontal="center"/>
    </xf>
    <xf numFmtId="49" fontId="1" fillId="0" borderId="3"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xf>
    <xf numFmtId="49" fontId="1" fillId="0" borderId="5" xfId="0" applyNumberFormat="1" applyFont="1" applyFill="1" applyBorder="1" applyAlignment="1">
      <alignment horizontal="left" vertical="center"/>
    </xf>
    <xf numFmtId="0" fontId="5" fillId="0" borderId="12"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49" fontId="1" fillId="0" borderId="5" xfId="0" applyNumberFormat="1" applyFont="1" applyFill="1" applyBorder="1" applyAlignment="1" applyProtection="1">
      <alignment horizontal="left" vertical="center"/>
    </xf>
    <xf numFmtId="0" fontId="19" fillId="0" borderId="7" xfId="1" applyFill="1" applyBorder="1" applyAlignment="1" applyProtection="1">
      <alignment horizontal="center" vertical="center"/>
    </xf>
    <xf numFmtId="0" fontId="19" fillId="0" borderId="6" xfId="1" applyFill="1" applyBorder="1" applyAlignment="1" applyProtection="1">
      <alignment horizontal="center" vertical="center"/>
    </xf>
    <xf numFmtId="0" fontId="19" fillId="0" borderId="12" xfId="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7"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19" fillId="0" borderId="8" xfId="1" applyFill="1" applyBorder="1" applyAlignment="1" applyProtection="1">
      <alignment horizontal="center" vertical="center"/>
    </xf>
    <xf numFmtId="0" fontId="19" fillId="0" borderId="13" xfId="1" applyFill="1" applyBorder="1" applyAlignment="1" applyProtection="1">
      <alignment horizontal="center" vertical="center"/>
    </xf>
    <xf numFmtId="49" fontId="1" fillId="0" borderId="2" xfId="0" applyNumberFormat="1" applyFont="1" applyFill="1" applyBorder="1" applyAlignment="1" applyProtection="1">
      <alignment horizontal="left" vertical="center"/>
    </xf>
    <xf numFmtId="49" fontId="1" fillId="0" borderId="2" xfId="0" applyNumberFormat="1" applyFont="1" applyFill="1" applyBorder="1" applyAlignment="1" applyProtection="1">
      <alignment horizontal="left"/>
    </xf>
    <xf numFmtId="49" fontId="1" fillId="0" borderId="3" xfId="0" applyNumberFormat="1" applyFont="1" applyFill="1" applyBorder="1" applyAlignment="1" applyProtection="1">
      <alignment horizontal="left"/>
    </xf>
    <xf numFmtId="49" fontId="1" fillId="0" borderId="1" xfId="0" applyNumberFormat="1" applyFont="1" applyFill="1" applyBorder="1" applyAlignment="1" applyProtection="1">
      <alignment horizontal="left"/>
    </xf>
    <xf numFmtId="0" fontId="5" fillId="0" borderId="13" xfId="0" applyFont="1" applyFill="1" applyBorder="1" applyAlignment="1" applyProtection="1">
      <alignment horizontal="center"/>
    </xf>
    <xf numFmtId="0" fontId="5" fillId="0" borderId="11" xfId="0" applyFont="1" applyFill="1" applyBorder="1" applyAlignment="1" applyProtection="1">
      <alignment horizontal="center"/>
    </xf>
    <xf numFmtId="49" fontId="1" fillId="0" borderId="3" xfId="0" applyNumberFormat="1" applyFont="1" applyFill="1" applyBorder="1" applyAlignment="1">
      <alignment horizontal="left" vertical="center"/>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19" fillId="0" borderId="9" xfId="1" applyFill="1" applyBorder="1" applyAlignment="1">
      <alignment horizontal="center"/>
    </xf>
    <xf numFmtId="0" fontId="19" fillId="0" borderId="10" xfId="1" applyFill="1" applyBorder="1" applyAlignment="1">
      <alignment horizontal="center"/>
    </xf>
    <xf numFmtId="0" fontId="19" fillId="0" borderId="11" xfId="1" applyFill="1" applyBorder="1" applyAlignment="1">
      <alignment horizontal="center"/>
    </xf>
    <xf numFmtId="49" fontId="1" fillId="0" borderId="2"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xf>
    <xf numFmtId="0" fontId="19" fillId="0" borderId="7" xfId="1" applyFill="1" applyBorder="1" applyAlignment="1">
      <alignment horizontal="center"/>
    </xf>
    <xf numFmtId="0" fontId="19" fillId="0" borderId="6" xfId="1" applyFill="1" applyBorder="1" applyAlignment="1">
      <alignment horizontal="center"/>
    </xf>
    <xf numFmtId="0" fontId="19" fillId="0" borderId="8" xfId="1" applyFill="1" applyBorder="1" applyAlignment="1">
      <alignment horizontal="center"/>
    </xf>
    <xf numFmtId="0" fontId="19" fillId="0" borderId="12" xfId="1" applyFill="1" applyBorder="1" applyAlignment="1">
      <alignment horizontal="center"/>
    </xf>
    <xf numFmtId="0" fontId="19" fillId="0" borderId="0" xfId="1" applyFill="1" applyBorder="1" applyAlignment="1">
      <alignment horizontal="center"/>
    </xf>
    <xf numFmtId="0" fontId="19" fillId="0" borderId="13" xfId="1" applyFill="1" applyBorder="1" applyAlignment="1">
      <alignment horizontal="center"/>
    </xf>
    <xf numFmtId="0" fontId="0" fillId="0" borderId="9" xfId="0" applyBorder="1" applyAlignment="1">
      <alignment horizontal="center" vertical="center"/>
    </xf>
    <xf numFmtId="0" fontId="0" fillId="0" borderId="11" xfId="0" applyBorder="1" applyAlignment="1">
      <alignment horizontal="center" vertical="center"/>
    </xf>
    <xf numFmtId="0" fontId="26" fillId="0" borderId="0" xfId="1" applyFont="1" applyAlignment="1">
      <alignment horizontal="center"/>
    </xf>
    <xf numFmtId="0" fontId="27" fillId="0" borderId="0" xfId="0" applyFont="1" applyAlignment="1">
      <alignment horizontal="center"/>
    </xf>
    <xf numFmtId="0" fontId="5" fillId="0" borderId="4" xfId="0" applyFont="1" applyFill="1" applyBorder="1" applyAlignment="1">
      <alignment horizontal="center" wrapText="1"/>
    </xf>
    <xf numFmtId="0" fontId="5" fillId="0" borderId="4" xfId="0" applyFont="1" applyFill="1" applyBorder="1" applyAlignment="1">
      <alignment horizontal="center"/>
    </xf>
    <xf numFmtId="0" fontId="0" fillId="0" borderId="2" xfId="0" applyFont="1" applyBorder="1" applyAlignment="1">
      <alignment horizontal="left" vertical="center"/>
    </xf>
    <xf numFmtId="0" fontId="4" fillId="0" borderId="2" xfId="0" applyFont="1" applyBorder="1" applyAlignment="1">
      <alignment horizontal="left" vertical="center"/>
    </xf>
    <xf numFmtId="0" fontId="15" fillId="0" borderId="2" xfId="0" applyFont="1" applyBorder="1" applyAlignment="1">
      <alignment horizontal="center"/>
    </xf>
    <xf numFmtId="0" fontId="0" fillId="0" borderId="2" xfId="0" applyBorder="1" applyAlignment="1">
      <alignment horizontal="center"/>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E7BEAB"/>
      <color rgb="FF278537"/>
      <color rgb="FFFF9966"/>
      <color rgb="FFAFD3C4"/>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6.jpg"/><Relationship Id="rId1"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1.png"/><Relationship Id="rId1" Type="http://schemas.openxmlformats.org/officeDocument/2006/relationships/image" Target="../media/image25.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25.png"/><Relationship Id="rId1" Type="http://schemas.openxmlformats.org/officeDocument/2006/relationships/image" Target="../media/image3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0.png"/><Relationship Id="rId1" Type="http://schemas.openxmlformats.org/officeDocument/2006/relationships/image" Target="../media/image30.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2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4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43.png"/></Relationships>
</file>

<file path=xl/drawings/_rels/drawing27.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4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0</xdr:row>
      <xdr:rowOff>114300</xdr:rowOff>
    </xdr:from>
    <xdr:to>
      <xdr:col>6</xdr:col>
      <xdr:colOff>276225</xdr:colOff>
      <xdr:row>8</xdr:row>
      <xdr:rowOff>117475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3525" y="114300"/>
          <a:ext cx="4229100" cy="1527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4314825</xdr:colOff>
      <xdr:row>0</xdr:row>
      <xdr:rowOff>152400</xdr:rowOff>
    </xdr:from>
    <xdr:to>
      <xdr:col>5</xdr:col>
      <xdr:colOff>0</xdr:colOff>
      <xdr:row>0</xdr:row>
      <xdr:rowOff>523875</xdr:rowOff>
    </xdr:to>
    <xdr:sp macro="" textlink="">
      <xdr:nvSpPr>
        <xdr:cNvPr id="10" name="TextBox 9"/>
        <xdr:cNvSpPr txBox="1"/>
      </xdr:nvSpPr>
      <xdr:spPr>
        <a:xfrm>
          <a:off x="5876925" y="15240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104775</xdr:colOff>
      <xdr:row>0</xdr:row>
      <xdr:rowOff>209550</xdr:rowOff>
    </xdr:from>
    <xdr:to>
      <xdr:col>1</xdr:col>
      <xdr:colOff>673735</xdr:colOff>
      <xdr:row>0</xdr:row>
      <xdr:rowOff>403225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209550"/>
          <a:ext cx="1350010" cy="193675"/>
        </a:xfrm>
        <a:prstGeom prst="rect">
          <a:avLst/>
        </a:prstGeom>
      </xdr:spPr>
    </xdr:pic>
    <xdr:clientData/>
  </xdr:twoCellAnchor>
  <xdr:twoCellAnchor editAs="oneCell">
    <xdr:from>
      <xdr:col>0</xdr:col>
      <xdr:colOff>28575</xdr:colOff>
      <xdr:row>2</xdr:row>
      <xdr:rowOff>28575</xdr:rowOff>
    </xdr:from>
    <xdr:to>
      <xdr:col>5</xdr:col>
      <xdr:colOff>6061</xdr:colOff>
      <xdr:row>5</xdr:row>
      <xdr:rowOff>2943225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600075"/>
          <a:ext cx="7168861" cy="9277350"/>
        </a:xfrm>
        <a:prstGeom prst="rect">
          <a:avLst/>
        </a:prstGeom>
      </xdr:spPr>
    </xdr:pic>
    <xdr:clientData/>
  </xdr:twoCellAnchor>
  <xdr:twoCellAnchor editAs="oneCell">
    <xdr:from>
      <xdr:col>0</xdr:col>
      <xdr:colOff>1</xdr:colOff>
      <xdr:row>6</xdr:row>
      <xdr:rowOff>38100</xdr:rowOff>
    </xdr:from>
    <xdr:to>
      <xdr:col>4</xdr:col>
      <xdr:colOff>773257</xdr:colOff>
      <xdr:row>9</xdr:row>
      <xdr:rowOff>2028824</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 y="9972675"/>
          <a:ext cx="7183581" cy="9296399"/>
        </a:xfrm>
        <a:prstGeom prst="rect">
          <a:avLst/>
        </a:prstGeom>
      </xdr:spPr>
    </xdr:pic>
    <xdr:clientData/>
  </xdr:twoCellAnchor>
  <xdr:twoCellAnchor editAs="oneCell">
    <xdr:from>
      <xdr:col>0</xdr:col>
      <xdr:colOff>114300</xdr:colOff>
      <xdr:row>14</xdr:row>
      <xdr:rowOff>57149</xdr:rowOff>
    </xdr:from>
    <xdr:to>
      <xdr:col>4</xdr:col>
      <xdr:colOff>561975</xdr:colOff>
      <xdr:row>17</xdr:row>
      <xdr:rowOff>2178983</xdr:rowOff>
    </xdr:to>
    <xdr:pic>
      <xdr:nvPicPr>
        <xdr:cNvPr id="7" name="Picture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300" y="29013149"/>
          <a:ext cx="6858000" cy="8875059"/>
        </a:xfrm>
        <a:prstGeom prst="rect">
          <a:avLst/>
        </a:prstGeom>
      </xdr:spPr>
    </xdr:pic>
    <xdr:clientData/>
  </xdr:twoCellAnchor>
  <xdr:twoCellAnchor editAs="oneCell">
    <xdr:from>
      <xdr:col>0</xdr:col>
      <xdr:colOff>19050</xdr:colOff>
      <xdr:row>10</xdr:row>
      <xdr:rowOff>285750</xdr:rowOff>
    </xdr:from>
    <xdr:to>
      <xdr:col>4</xdr:col>
      <xdr:colOff>608301</xdr:colOff>
      <xdr:row>13</xdr:row>
      <xdr:rowOff>2000250</xdr:rowOff>
    </xdr:to>
    <xdr:pic>
      <xdr:nvPicPr>
        <xdr:cNvPr id="3" name="Picture 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050" y="19792950"/>
          <a:ext cx="6999576" cy="9058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4267200</xdr:colOff>
      <xdr:row>0</xdr:row>
      <xdr:rowOff>190500</xdr:rowOff>
    </xdr:from>
    <xdr:to>
      <xdr:col>4</xdr:col>
      <xdr:colOff>733425</xdr:colOff>
      <xdr:row>0</xdr:row>
      <xdr:rowOff>561975</xdr:rowOff>
    </xdr:to>
    <xdr:sp macro="" textlink="">
      <xdr:nvSpPr>
        <xdr:cNvPr id="8" name="TextBox 7"/>
        <xdr:cNvSpPr txBox="1"/>
      </xdr:nvSpPr>
      <xdr:spPr>
        <a:xfrm>
          <a:off x="5829300" y="19050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2</xdr:col>
      <xdr:colOff>3897235</xdr:colOff>
      <xdr:row>2</xdr:row>
      <xdr:rowOff>47625</xdr:rowOff>
    </xdr:from>
    <xdr:to>
      <xdr:col>4</xdr:col>
      <xdr:colOff>768319</xdr:colOff>
      <xdr:row>3</xdr:row>
      <xdr:rowOff>638175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468" t="28781" r="27440" b="27835"/>
        <a:stretch/>
      </xdr:blipFill>
      <xdr:spPr>
        <a:xfrm>
          <a:off x="5459335" y="342900"/>
          <a:ext cx="1719309" cy="1685925"/>
        </a:xfrm>
        <a:prstGeom prst="rect">
          <a:avLst/>
        </a:prstGeom>
      </xdr:spPr>
    </xdr:pic>
    <xdr:clientData/>
  </xdr:twoCellAnchor>
  <xdr:twoCellAnchor editAs="oneCell">
    <xdr:from>
      <xdr:col>2</xdr:col>
      <xdr:colOff>1054875</xdr:colOff>
      <xdr:row>2</xdr:row>
      <xdr:rowOff>47625</xdr:rowOff>
    </xdr:from>
    <xdr:to>
      <xdr:col>2</xdr:col>
      <xdr:colOff>3271979</xdr:colOff>
      <xdr:row>3</xdr:row>
      <xdr:rowOff>504825</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7299"/>
        <a:stretch/>
      </xdr:blipFill>
      <xdr:spPr>
        <a:xfrm>
          <a:off x="2616975" y="409575"/>
          <a:ext cx="2217104" cy="1552575"/>
        </a:xfrm>
        <a:prstGeom prst="rect">
          <a:avLst/>
        </a:prstGeom>
      </xdr:spPr>
    </xdr:pic>
    <xdr:clientData/>
  </xdr:twoCellAnchor>
  <xdr:twoCellAnchor editAs="oneCell">
    <xdr:from>
      <xdr:col>0</xdr:col>
      <xdr:colOff>328576</xdr:colOff>
      <xdr:row>2</xdr:row>
      <xdr:rowOff>19052</xdr:rowOff>
    </xdr:from>
    <xdr:to>
      <xdr:col>2</xdr:col>
      <xdr:colOff>647700</xdr:colOff>
      <xdr:row>3</xdr:row>
      <xdr:rowOff>650115</xdr:rowOff>
    </xdr:to>
    <xdr:pic>
      <xdr:nvPicPr>
        <xdr:cNvPr id="4" name="Picture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5093"/>
        <a:stretch/>
      </xdr:blipFill>
      <xdr:spPr>
        <a:xfrm>
          <a:off x="328576" y="314327"/>
          <a:ext cx="1881224" cy="1726438"/>
        </a:xfrm>
        <a:prstGeom prst="rect">
          <a:avLst/>
        </a:prstGeom>
      </xdr:spPr>
    </xdr:pic>
    <xdr:clientData/>
  </xdr:twoCellAnchor>
  <xdr:twoCellAnchor editAs="oneCell">
    <xdr:from>
      <xdr:col>0</xdr:col>
      <xdr:colOff>104775</xdr:colOff>
      <xdr:row>0</xdr:row>
      <xdr:rowOff>228600</xdr:rowOff>
    </xdr:from>
    <xdr:to>
      <xdr:col>1</xdr:col>
      <xdr:colOff>673735</xdr:colOff>
      <xdr:row>0</xdr:row>
      <xdr:rowOff>422275</xdr:rowOff>
    </xdr:to>
    <xdr:pic>
      <xdr:nvPicPr>
        <xdr:cNvPr id="6" name="Picture 5"/>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 y="228600"/>
          <a:ext cx="1350010" cy="193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4333875</xdr:colOff>
      <xdr:row>0</xdr:row>
      <xdr:rowOff>171450</xdr:rowOff>
    </xdr:from>
    <xdr:to>
      <xdr:col>5</xdr:col>
      <xdr:colOff>19050</xdr:colOff>
      <xdr:row>0</xdr:row>
      <xdr:rowOff>542925</xdr:rowOff>
    </xdr:to>
    <xdr:sp macro="" textlink="">
      <xdr:nvSpPr>
        <xdr:cNvPr id="5" name="TextBox 4"/>
        <xdr:cNvSpPr txBox="1"/>
      </xdr:nvSpPr>
      <xdr:spPr>
        <a:xfrm>
          <a:off x="5895975" y="17145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76200</xdr:colOff>
      <xdr:row>0</xdr:row>
      <xdr:rowOff>152400</xdr:rowOff>
    </xdr:from>
    <xdr:to>
      <xdr:col>2</xdr:col>
      <xdr:colOff>193675</xdr:colOff>
      <xdr:row>0</xdr:row>
      <xdr:rowOff>492760</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52400"/>
          <a:ext cx="1679575" cy="340360"/>
        </a:xfrm>
        <a:prstGeom prst="rect">
          <a:avLst/>
        </a:prstGeom>
      </xdr:spPr>
    </xdr:pic>
    <xdr:clientData/>
  </xdr:twoCellAnchor>
  <xdr:twoCellAnchor editAs="oneCell">
    <xdr:from>
      <xdr:col>0</xdr:col>
      <xdr:colOff>114300</xdr:colOff>
      <xdr:row>2</xdr:row>
      <xdr:rowOff>28575</xdr:rowOff>
    </xdr:from>
    <xdr:to>
      <xdr:col>4</xdr:col>
      <xdr:colOff>755073</xdr:colOff>
      <xdr:row>9</xdr:row>
      <xdr:rowOff>714375</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790575"/>
          <a:ext cx="7051098" cy="91249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4333875</xdr:colOff>
      <xdr:row>0</xdr:row>
      <xdr:rowOff>142875</xdr:rowOff>
    </xdr:from>
    <xdr:to>
      <xdr:col>5</xdr:col>
      <xdr:colOff>19050</xdr:colOff>
      <xdr:row>0</xdr:row>
      <xdr:rowOff>514350</xdr:rowOff>
    </xdr:to>
    <xdr:sp macro="" textlink="">
      <xdr:nvSpPr>
        <xdr:cNvPr id="6" name="TextBox 5"/>
        <xdr:cNvSpPr txBox="1"/>
      </xdr:nvSpPr>
      <xdr:spPr>
        <a:xfrm>
          <a:off x="5895975" y="14287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85725</xdr:colOff>
      <xdr:row>0</xdr:row>
      <xdr:rowOff>219075</xdr:rowOff>
    </xdr:from>
    <xdr:to>
      <xdr:col>1</xdr:col>
      <xdr:colOff>654685</xdr:colOff>
      <xdr:row>0</xdr:row>
      <xdr:rowOff>412750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19075"/>
          <a:ext cx="1350010" cy="193675"/>
        </a:xfrm>
        <a:prstGeom prst="rect">
          <a:avLst/>
        </a:prstGeom>
      </xdr:spPr>
    </xdr:pic>
    <xdr:clientData/>
  </xdr:twoCellAnchor>
  <xdr:twoCellAnchor editAs="oneCell">
    <xdr:from>
      <xdr:col>0</xdr:col>
      <xdr:colOff>38100</xdr:colOff>
      <xdr:row>2</xdr:row>
      <xdr:rowOff>47625</xdr:rowOff>
    </xdr:from>
    <xdr:to>
      <xdr:col>4</xdr:col>
      <xdr:colOff>671433</xdr:colOff>
      <xdr:row>5</xdr:row>
      <xdr:rowOff>795925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809625"/>
          <a:ext cx="7043658" cy="6996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4381500</xdr:colOff>
      <xdr:row>0</xdr:row>
      <xdr:rowOff>219075</xdr:rowOff>
    </xdr:from>
    <xdr:to>
      <xdr:col>5</xdr:col>
      <xdr:colOff>66675</xdr:colOff>
      <xdr:row>0</xdr:row>
      <xdr:rowOff>590550</xdr:rowOff>
    </xdr:to>
    <xdr:sp macro="" textlink="">
      <xdr:nvSpPr>
        <xdr:cNvPr id="6" name="TextBox 5"/>
        <xdr:cNvSpPr txBox="1"/>
      </xdr:nvSpPr>
      <xdr:spPr>
        <a:xfrm>
          <a:off x="5943600" y="21907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85725</xdr:colOff>
      <xdr:row>0</xdr:row>
      <xdr:rowOff>295275</xdr:rowOff>
    </xdr:from>
    <xdr:to>
      <xdr:col>1</xdr:col>
      <xdr:colOff>654685</xdr:colOff>
      <xdr:row>0</xdr:row>
      <xdr:rowOff>488950</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95275"/>
          <a:ext cx="1350010" cy="193675"/>
        </a:xfrm>
        <a:prstGeom prst="rect">
          <a:avLst/>
        </a:prstGeom>
      </xdr:spPr>
    </xdr:pic>
    <xdr:clientData/>
  </xdr:twoCellAnchor>
  <xdr:twoCellAnchor editAs="oneCell">
    <xdr:from>
      <xdr:col>0</xdr:col>
      <xdr:colOff>95250</xdr:colOff>
      <xdr:row>2</xdr:row>
      <xdr:rowOff>85726</xdr:rowOff>
    </xdr:from>
    <xdr:to>
      <xdr:col>4</xdr:col>
      <xdr:colOff>684793</xdr:colOff>
      <xdr:row>5</xdr:row>
      <xdr:rowOff>467867</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990601"/>
          <a:ext cx="6999868" cy="724966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0</xdr:row>
      <xdr:rowOff>142875</xdr:rowOff>
    </xdr:from>
    <xdr:to>
      <xdr:col>10</xdr:col>
      <xdr:colOff>19050</xdr:colOff>
      <xdr:row>0</xdr:row>
      <xdr:rowOff>514350</xdr:rowOff>
    </xdr:to>
    <xdr:sp macro="" textlink="">
      <xdr:nvSpPr>
        <xdr:cNvPr id="8" name="TextBox 7"/>
        <xdr:cNvSpPr txBox="1"/>
      </xdr:nvSpPr>
      <xdr:spPr>
        <a:xfrm>
          <a:off x="5991225" y="14287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47625</xdr:colOff>
      <xdr:row>0</xdr:row>
      <xdr:rowOff>152400</xdr:rowOff>
    </xdr:from>
    <xdr:to>
      <xdr:col>1</xdr:col>
      <xdr:colOff>866775</xdr:colOff>
      <xdr:row>0</xdr:row>
      <xdr:rowOff>471170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52400"/>
          <a:ext cx="1533525" cy="318770"/>
        </a:xfrm>
        <a:prstGeom prst="rect">
          <a:avLst/>
        </a:prstGeom>
      </xdr:spPr>
    </xdr:pic>
    <xdr:clientData/>
  </xdr:twoCellAnchor>
  <xdr:twoCellAnchor>
    <xdr:from>
      <xdr:col>7</xdr:col>
      <xdr:colOff>85725</xdr:colOff>
      <xdr:row>6</xdr:row>
      <xdr:rowOff>314325</xdr:rowOff>
    </xdr:from>
    <xdr:to>
      <xdr:col>7</xdr:col>
      <xdr:colOff>590550</xdr:colOff>
      <xdr:row>6</xdr:row>
      <xdr:rowOff>504825</xdr:rowOff>
    </xdr:to>
    <xdr:sp macro="" textlink="">
      <xdr:nvSpPr>
        <xdr:cNvPr id="3" name="Rectangle 2"/>
        <xdr:cNvSpPr/>
      </xdr:nvSpPr>
      <xdr:spPr>
        <a:xfrm>
          <a:off x="6076950" y="5295900"/>
          <a:ext cx="504825"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2</xdr:row>
      <xdr:rowOff>152400</xdr:rowOff>
    </xdr:from>
    <xdr:to>
      <xdr:col>9</xdr:col>
      <xdr:colOff>616014</xdr:colOff>
      <xdr:row>9</xdr:row>
      <xdr:rowOff>446315</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14400"/>
          <a:ext cx="7254939" cy="823776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285750</xdr:colOff>
      <xdr:row>0</xdr:row>
      <xdr:rowOff>152400</xdr:rowOff>
    </xdr:from>
    <xdr:to>
      <xdr:col>11</xdr:col>
      <xdr:colOff>309562</xdr:colOff>
      <xdr:row>0</xdr:row>
      <xdr:rowOff>523875</xdr:rowOff>
    </xdr:to>
    <xdr:sp macro="" textlink="">
      <xdr:nvSpPr>
        <xdr:cNvPr id="2" name="TextBox 1"/>
        <xdr:cNvSpPr txBox="1"/>
      </xdr:nvSpPr>
      <xdr:spPr>
        <a:xfrm>
          <a:off x="5362575" y="152400"/>
          <a:ext cx="2976562"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142875</xdr:colOff>
      <xdr:row>0</xdr:row>
      <xdr:rowOff>171449</xdr:rowOff>
    </xdr:from>
    <xdr:to>
      <xdr:col>1</xdr:col>
      <xdr:colOff>933450</xdr:colOff>
      <xdr:row>0</xdr:row>
      <xdr:rowOff>558312</xdr:rowOff>
    </xdr:to>
    <xdr:pic>
      <xdr:nvPicPr>
        <xdr:cNvPr id="6" name="Picture 5"/>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8462" b="36922"/>
        <a:stretch/>
      </xdr:blipFill>
      <xdr:spPr>
        <a:xfrm>
          <a:off x="142875" y="171449"/>
          <a:ext cx="1571625" cy="386863"/>
        </a:xfrm>
        <a:prstGeom prst="rect">
          <a:avLst/>
        </a:prstGeom>
      </xdr:spPr>
    </xdr:pic>
    <xdr:clientData/>
  </xdr:twoCellAnchor>
  <xdr:twoCellAnchor editAs="oneCell">
    <xdr:from>
      <xdr:col>0</xdr:col>
      <xdr:colOff>76200</xdr:colOff>
      <xdr:row>2</xdr:row>
      <xdr:rowOff>104775</xdr:rowOff>
    </xdr:from>
    <xdr:to>
      <xdr:col>9</xdr:col>
      <xdr:colOff>484466</xdr:colOff>
      <xdr:row>9</xdr:row>
      <xdr:rowOff>247650</xdr:rowOff>
    </xdr:to>
    <xdr:pic>
      <xdr:nvPicPr>
        <xdr:cNvPr id="7" name="Pictur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866775"/>
          <a:ext cx="7047191" cy="3733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4791075</xdr:colOff>
      <xdr:row>0</xdr:row>
      <xdr:rowOff>152400</xdr:rowOff>
    </xdr:from>
    <xdr:to>
      <xdr:col>5</xdr:col>
      <xdr:colOff>476250</xdr:colOff>
      <xdr:row>0</xdr:row>
      <xdr:rowOff>523875</xdr:rowOff>
    </xdr:to>
    <xdr:sp macro="" textlink="">
      <xdr:nvSpPr>
        <xdr:cNvPr id="5" name="TextBox 4"/>
        <xdr:cNvSpPr txBox="1"/>
      </xdr:nvSpPr>
      <xdr:spPr>
        <a:xfrm>
          <a:off x="5572125" y="15240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323850</xdr:colOff>
      <xdr:row>0</xdr:row>
      <xdr:rowOff>0</xdr:rowOff>
    </xdr:from>
    <xdr:to>
      <xdr:col>1</xdr:col>
      <xdr:colOff>657225</xdr:colOff>
      <xdr:row>1</xdr:row>
      <xdr:rowOff>155300</xdr:rowOff>
    </xdr:to>
    <xdr:pic>
      <xdr:nvPicPr>
        <xdr:cNvPr id="6" name="Picture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323850" y="0"/>
          <a:ext cx="1114425" cy="726800"/>
        </a:xfrm>
        <a:prstGeom prst="rect">
          <a:avLst/>
        </a:prstGeom>
      </xdr:spPr>
    </xdr:pic>
    <xdr:clientData/>
  </xdr:twoCellAnchor>
  <xdr:twoCellAnchor editAs="oneCell">
    <xdr:from>
      <xdr:col>0</xdr:col>
      <xdr:colOff>228601</xdr:colOff>
      <xdr:row>2</xdr:row>
      <xdr:rowOff>171450</xdr:rowOff>
    </xdr:from>
    <xdr:to>
      <xdr:col>5</xdr:col>
      <xdr:colOff>552450</xdr:colOff>
      <xdr:row>9</xdr:row>
      <xdr:rowOff>816873</xdr:rowOff>
    </xdr:to>
    <xdr:pic>
      <xdr:nvPicPr>
        <xdr:cNvPr id="2" name="Picture 1"/>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4258"/>
        <a:stretch/>
      </xdr:blipFill>
      <xdr:spPr>
        <a:xfrm>
          <a:off x="228601" y="933450"/>
          <a:ext cx="6734174" cy="747484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190500</xdr:colOff>
      <xdr:row>0</xdr:row>
      <xdr:rowOff>28575</xdr:rowOff>
    </xdr:from>
    <xdr:to>
      <xdr:col>1</xdr:col>
      <xdr:colOff>161290</xdr:colOff>
      <xdr:row>0</xdr:row>
      <xdr:rowOff>538480</xdr:rowOff>
    </xdr:to>
    <xdr:pic>
      <xdr:nvPicPr>
        <xdr:cNvPr id="5" name="Picture 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8575"/>
          <a:ext cx="751840" cy="509905"/>
        </a:xfrm>
        <a:prstGeom prst="rect">
          <a:avLst/>
        </a:prstGeom>
      </xdr:spPr>
    </xdr:pic>
    <xdr:clientData/>
  </xdr:twoCellAnchor>
  <xdr:twoCellAnchor editAs="oneCell">
    <xdr:from>
      <xdr:col>3</xdr:col>
      <xdr:colOff>276225</xdr:colOff>
      <xdr:row>0</xdr:row>
      <xdr:rowOff>236071</xdr:rowOff>
    </xdr:from>
    <xdr:to>
      <xdr:col>5</xdr:col>
      <xdr:colOff>647065</xdr:colOff>
      <xdr:row>0</xdr:row>
      <xdr:rowOff>395118</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0" y="236071"/>
          <a:ext cx="1151890" cy="159047"/>
        </a:xfrm>
        <a:prstGeom prst="rect">
          <a:avLst/>
        </a:prstGeom>
      </xdr:spPr>
    </xdr:pic>
    <xdr:clientData/>
  </xdr:twoCellAnchor>
  <xdr:twoCellAnchor editAs="oneCell">
    <xdr:from>
      <xdr:col>0</xdr:col>
      <xdr:colOff>57150</xdr:colOff>
      <xdr:row>2</xdr:row>
      <xdr:rowOff>28575</xdr:rowOff>
    </xdr:from>
    <xdr:to>
      <xdr:col>5</xdr:col>
      <xdr:colOff>755204</xdr:colOff>
      <xdr:row>9</xdr:row>
      <xdr:rowOff>628650</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 y="790575"/>
          <a:ext cx="7108379" cy="63055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4371975</xdr:colOff>
      <xdr:row>0</xdr:row>
      <xdr:rowOff>161925</xdr:rowOff>
    </xdr:from>
    <xdr:to>
      <xdr:col>5</xdr:col>
      <xdr:colOff>57150</xdr:colOff>
      <xdr:row>0</xdr:row>
      <xdr:rowOff>533400</xdr:rowOff>
    </xdr:to>
    <xdr:sp macro="" textlink="">
      <xdr:nvSpPr>
        <xdr:cNvPr id="7" name="TextBox 6"/>
        <xdr:cNvSpPr txBox="1"/>
      </xdr:nvSpPr>
      <xdr:spPr>
        <a:xfrm>
          <a:off x="5934075" y="16192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47624</xdr:colOff>
      <xdr:row>2</xdr:row>
      <xdr:rowOff>66675</xdr:rowOff>
    </xdr:from>
    <xdr:to>
      <xdr:col>4</xdr:col>
      <xdr:colOff>752474</xdr:colOff>
      <xdr:row>5</xdr:row>
      <xdr:rowOff>762471</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828675"/>
          <a:ext cx="7115175" cy="4486746"/>
        </a:xfrm>
        <a:prstGeom prst="rect">
          <a:avLst/>
        </a:prstGeom>
      </xdr:spPr>
    </xdr:pic>
    <xdr:clientData/>
  </xdr:twoCellAnchor>
  <xdr:twoCellAnchor editAs="oneCell">
    <xdr:from>
      <xdr:col>0</xdr:col>
      <xdr:colOff>142875</xdr:colOff>
      <xdr:row>0</xdr:row>
      <xdr:rowOff>104775</xdr:rowOff>
    </xdr:from>
    <xdr:to>
      <xdr:col>1</xdr:col>
      <xdr:colOff>647700</xdr:colOff>
      <xdr:row>1</xdr:row>
      <xdr:rowOff>0</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04775"/>
          <a:ext cx="12858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2819400</xdr:colOff>
      <xdr:row>0</xdr:row>
      <xdr:rowOff>47625</xdr:rowOff>
    </xdr:from>
    <xdr:to>
      <xdr:col>2</xdr:col>
      <xdr:colOff>9525</xdr:colOff>
      <xdr:row>0</xdr:row>
      <xdr:rowOff>876783</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9400" y="47625"/>
          <a:ext cx="3219450" cy="82915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504825</xdr:colOff>
      <xdr:row>0</xdr:row>
      <xdr:rowOff>217021</xdr:rowOff>
    </xdr:from>
    <xdr:to>
      <xdr:col>9</xdr:col>
      <xdr:colOff>494919</xdr:colOff>
      <xdr:row>0</xdr:row>
      <xdr:rowOff>487140</xdr:rowOff>
    </xdr:to>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8375" y="217021"/>
          <a:ext cx="1152144" cy="270119"/>
        </a:xfrm>
        <a:prstGeom prst="rect">
          <a:avLst/>
        </a:prstGeom>
      </xdr:spPr>
    </xdr:pic>
    <xdr:clientData/>
  </xdr:twoCellAnchor>
  <xdr:twoCellAnchor editAs="oneCell">
    <xdr:from>
      <xdr:col>0</xdr:col>
      <xdr:colOff>57150</xdr:colOff>
      <xdr:row>0</xdr:row>
      <xdr:rowOff>123826</xdr:rowOff>
    </xdr:from>
    <xdr:to>
      <xdr:col>1</xdr:col>
      <xdr:colOff>762000</xdr:colOff>
      <xdr:row>0</xdr:row>
      <xdr:rowOff>447676</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123826"/>
          <a:ext cx="1352550" cy="323850"/>
        </a:xfrm>
        <a:prstGeom prst="rect">
          <a:avLst/>
        </a:prstGeom>
      </xdr:spPr>
    </xdr:pic>
    <xdr:clientData/>
  </xdr:twoCellAnchor>
  <xdr:twoCellAnchor editAs="oneCell">
    <xdr:from>
      <xdr:col>0</xdr:col>
      <xdr:colOff>409575</xdr:colOff>
      <xdr:row>2</xdr:row>
      <xdr:rowOff>151560</xdr:rowOff>
    </xdr:from>
    <xdr:to>
      <xdr:col>9</xdr:col>
      <xdr:colOff>238125</xdr:colOff>
      <xdr:row>3</xdr:row>
      <xdr:rowOff>2657475</xdr:rowOff>
    </xdr:to>
    <xdr:pic>
      <xdr:nvPicPr>
        <xdr:cNvPr id="2" name="Picture 1"/>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 b="60228"/>
        <a:stretch/>
      </xdr:blipFill>
      <xdr:spPr>
        <a:xfrm>
          <a:off x="409575" y="913560"/>
          <a:ext cx="6534150" cy="3363165"/>
        </a:xfrm>
        <a:prstGeom prst="rect">
          <a:avLst/>
        </a:prstGeom>
      </xdr:spPr>
    </xdr:pic>
    <xdr:clientData/>
  </xdr:twoCellAnchor>
  <xdr:twoCellAnchor>
    <xdr:from>
      <xdr:col>5</xdr:col>
      <xdr:colOff>438150</xdr:colOff>
      <xdr:row>0</xdr:row>
      <xdr:rowOff>142875</xdr:rowOff>
    </xdr:from>
    <xdr:to>
      <xdr:col>10</xdr:col>
      <xdr:colOff>9525</xdr:colOff>
      <xdr:row>0</xdr:row>
      <xdr:rowOff>514350</xdr:rowOff>
    </xdr:to>
    <xdr:sp macro="" textlink="">
      <xdr:nvSpPr>
        <xdr:cNvPr id="5" name="TextBox 4"/>
        <xdr:cNvSpPr txBox="1"/>
      </xdr:nvSpPr>
      <xdr:spPr>
        <a:xfrm>
          <a:off x="5981700" y="14287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47625</xdr:colOff>
      <xdr:row>0</xdr:row>
      <xdr:rowOff>152400</xdr:rowOff>
    </xdr:from>
    <xdr:to>
      <xdr:col>1</xdr:col>
      <xdr:colOff>866775</xdr:colOff>
      <xdr:row>0</xdr:row>
      <xdr:rowOff>471170</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52400"/>
          <a:ext cx="1533525" cy="318770"/>
        </a:xfrm>
        <a:prstGeom prst="rect">
          <a:avLst/>
        </a:prstGeom>
      </xdr:spPr>
    </xdr:pic>
    <xdr:clientData/>
  </xdr:twoCellAnchor>
  <xdr:twoCellAnchor editAs="oneCell">
    <xdr:from>
      <xdr:col>7</xdr:col>
      <xdr:colOff>9525</xdr:colOff>
      <xdr:row>0</xdr:row>
      <xdr:rowOff>236071</xdr:rowOff>
    </xdr:from>
    <xdr:to>
      <xdr:col>9</xdr:col>
      <xdr:colOff>513715</xdr:colOff>
      <xdr:row>0</xdr:row>
      <xdr:rowOff>395118</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0750" y="236071"/>
          <a:ext cx="1151890" cy="159047"/>
        </a:xfrm>
        <a:prstGeom prst="rect">
          <a:avLst/>
        </a:prstGeom>
      </xdr:spPr>
    </xdr:pic>
    <xdr:clientData/>
  </xdr:twoCellAnchor>
  <xdr:twoCellAnchor editAs="oneCell">
    <xdr:from>
      <xdr:col>0</xdr:col>
      <xdr:colOff>76201</xdr:colOff>
      <xdr:row>2</xdr:row>
      <xdr:rowOff>38997</xdr:rowOff>
    </xdr:from>
    <xdr:to>
      <xdr:col>9</xdr:col>
      <xdr:colOff>542926</xdr:colOff>
      <xdr:row>9</xdr:row>
      <xdr:rowOff>853821</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1" y="800997"/>
          <a:ext cx="7105650" cy="843482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552450</xdr:colOff>
      <xdr:row>0</xdr:row>
      <xdr:rowOff>217021</xdr:rowOff>
    </xdr:from>
    <xdr:to>
      <xdr:col>9</xdr:col>
      <xdr:colOff>408940</xdr:colOff>
      <xdr:row>0</xdr:row>
      <xdr:rowOff>376068</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5975" y="217021"/>
          <a:ext cx="1151890" cy="159047"/>
        </a:xfrm>
        <a:prstGeom prst="rect">
          <a:avLst/>
        </a:prstGeom>
      </xdr:spPr>
    </xdr:pic>
    <xdr:clientData/>
  </xdr:twoCellAnchor>
  <xdr:twoCellAnchor editAs="oneCell">
    <xdr:from>
      <xdr:col>0</xdr:col>
      <xdr:colOff>57150</xdr:colOff>
      <xdr:row>0</xdr:row>
      <xdr:rowOff>142875</xdr:rowOff>
    </xdr:from>
    <xdr:to>
      <xdr:col>1</xdr:col>
      <xdr:colOff>809625</xdr:colOff>
      <xdr:row>0</xdr:row>
      <xdr:rowOff>461645</xdr:rowOff>
    </xdr:to>
    <xdr:pic>
      <xdr:nvPicPr>
        <xdr:cNvPr id="5" name="Picture 4"/>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 y="142875"/>
          <a:ext cx="1533525" cy="318770"/>
        </a:xfrm>
        <a:prstGeom prst="rect">
          <a:avLst/>
        </a:prstGeom>
      </xdr:spPr>
    </xdr:pic>
    <xdr:clientData/>
  </xdr:twoCellAnchor>
  <xdr:twoCellAnchor editAs="oneCell">
    <xdr:from>
      <xdr:col>0</xdr:col>
      <xdr:colOff>104775</xdr:colOff>
      <xdr:row>2</xdr:row>
      <xdr:rowOff>57151</xdr:rowOff>
    </xdr:from>
    <xdr:to>
      <xdr:col>9</xdr:col>
      <xdr:colOff>522829</xdr:colOff>
      <xdr:row>2</xdr:row>
      <xdr:rowOff>4067175</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 y="819151"/>
          <a:ext cx="7056979" cy="401002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171450</xdr:colOff>
      <xdr:row>0</xdr:row>
      <xdr:rowOff>209550</xdr:rowOff>
    </xdr:from>
    <xdr:to>
      <xdr:col>3</xdr:col>
      <xdr:colOff>1485900</xdr:colOff>
      <xdr:row>1</xdr:row>
      <xdr:rowOff>9525</xdr:rowOff>
    </xdr:to>
    <xdr:sp macro="" textlink="">
      <xdr:nvSpPr>
        <xdr:cNvPr id="6" name="TextBox 5"/>
        <xdr:cNvSpPr txBox="1"/>
      </xdr:nvSpPr>
      <xdr:spPr>
        <a:xfrm>
          <a:off x="5800725" y="20955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123825</xdr:colOff>
      <xdr:row>0</xdr:row>
      <xdr:rowOff>38100</xdr:rowOff>
    </xdr:from>
    <xdr:to>
      <xdr:col>1</xdr:col>
      <xdr:colOff>94615</xdr:colOff>
      <xdr:row>0</xdr:row>
      <xdr:rowOff>548005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38100"/>
          <a:ext cx="751840" cy="509905"/>
        </a:xfrm>
        <a:prstGeom prst="rect">
          <a:avLst/>
        </a:prstGeom>
      </xdr:spPr>
    </xdr:pic>
    <xdr:clientData/>
  </xdr:twoCellAnchor>
  <xdr:twoCellAnchor editAs="oneCell">
    <xdr:from>
      <xdr:col>0</xdr:col>
      <xdr:colOff>390525</xdr:colOff>
      <xdr:row>2</xdr:row>
      <xdr:rowOff>66675</xdr:rowOff>
    </xdr:from>
    <xdr:to>
      <xdr:col>3</xdr:col>
      <xdr:colOff>1181101</xdr:colOff>
      <xdr:row>9</xdr:row>
      <xdr:rowOff>647700</xdr:rowOff>
    </xdr:to>
    <xdr:pic>
      <xdr:nvPicPr>
        <xdr:cNvPr id="7" name="Pictur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0525" y="828675"/>
          <a:ext cx="6419851" cy="75438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5124450</xdr:colOff>
      <xdr:row>0</xdr:row>
      <xdr:rowOff>142875</xdr:rowOff>
    </xdr:from>
    <xdr:to>
      <xdr:col>4</xdr:col>
      <xdr:colOff>76200</xdr:colOff>
      <xdr:row>0</xdr:row>
      <xdr:rowOff>514350</xdr:rowOff>
    </xdr:to>
    <xdr:sp macro="" textlink="">
      <xdr:nvSpPr>
        <xdr:cNvPr id="7" name="TextBox 6"/>
        <xdr:cNvSpPr txBox="1"/>
      </xdr:nvSpPr>
      <xdr:spPr>
        <a:xfrm>
          <a:off x="5905500" y="142875"/>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95250</xdr:colOff>
      <xdr:row>0</xdr:row>
      <xdr:rowOff>142875</xdr:rowOff>
    </xdr:from>
    <xdr:to>
      <xdr:col>1</xdr:col>
      <xdr:colOff>847725</xdr:colOff>
      <xdr:row>0</xdr:row>
      <xdr:rowOff>461645</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42875"/>
          <a:ext cx="1533525" cy="318770"/>
        </a:xfrm>
        <a:prstGeom prst="rect">
          <a:avLst/>
        </a:prstGeom>
      </xdr:spPr>
    </xdr:pic>
    <xdr:clientData/>
  </xdr:twoCellAnchor>
  <xdr:twoCellAnchor editAs="oneCell">
    <xdr:from>
      <xdr:col>0</xdr:col>
      <xdr:colOff>57150</xdr:colOff>
      <xdr:row>2</xdr:row>
      <xdr:rowOff>26100</xdr:rowOff>
    </xdr:from>
    <xdr:to>
      <xdr:col>3</xdr:col>
      <xdr:colOff>752475</xdr:colOff>
      <xdr:row>7</xdr:row>
      <xdr:rowOff>1260363</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788100"/>
          <a:ext cx="7058025" cy="706356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11043</xdr:colOff>
      <xdr:row>1</xdr:row>
      <xdr:rowOff>3510</xdr:rowOff>
    </xdr:from>
    <xdr:to>
      <xdr:col>11</xdr:col>
      <xdr:colOff>5522</xdr:colOff>
      <xdr:row>48</xdr:row>
      <xdr:rowOff>37820</xdr:rowOff>
    </xdr:to>
    <xdr:pic>
      <xdr:nvPicPr>
        <xdr:cNvPr id="3" name="Picture 2"/>
        <xdr:cNvPicPr>
          <a:picLocks noChangeAspect="1"/>
        </xdr:cNvPicPr>
      </xdr:nvPicPr>
      <xdr:blipFill>
        <a:blip xmlns:r="http://schemas.openxmlformats.org/officeDocument/2006/relationships" r:embed="rId1"/>
        <a:stretch>
          <a:fillRect/>
        </a:stretch>
      </xdr:blipFill>
      <xdr:spPr>
        <a:xfrm>
          <a:off x="11043" y="185727"/>
          <a:ext cx="6675783" cy="859852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7</xdr:col>
      <xdr:colOff>725282</xdr:colOff>
      <xdr:row>2</xdr:row>
      <xdr:rowOff>3886201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0"/>
          <a:ext cx="7145132" cy="3838576"/>
        </a:xfrm>
        <a:prstGeom prst="rect">
          <a:avLst/>
        </a:prstGeom>
      </xdr:spPr>
    </xdr:pic>
    <xdr:clientData/>
  </xdr:twoCellAnchor>
  <xdr:twoCellAnchor editAs="oneCell">
    <xdr:from>
      <xdr:col>0</xdr:col>
      <xdr:colOff>161925</xdr:colOff>
      <xdr:row>0</xdr:row>
      <xdr:rowOff>104775</xdr:rowOff>
    </xdr:from>
    <xdr:to>
      <xdr:col>1</xdr:col>
      <xdr:colOff>132715</xdr:colOff>
      <xdr:row>0</xdr:row>
      <xdr:rowOff>614680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04775"/>
          <a:ext cx="751840" cy="509905"/>
        </a:xfrm>
        <a:prstGeom prst="rect">
          <a:avLst/>
        </a:prstGeom>
      </xdr:spPr>
    </xdr:pic>
    <xdr:clientData/>
  </xdr:twoCellAnchor>
  <xdr:twoCellAnchor editAs="oneCell">
    <xdr:from>
      <xdr:col>5</xdr:col>
      <xdr:colOff>285750</xdr:colOff>
      <xdr:row>0</xdr:row>
      <xdr:rowOff>312271</xdr:rowOff>
    </xdr:from>
    <xdr:to>
      <xdr:col>7</xdr:col>
      <xdr:colOff>656590</xdr:colOff>
      <xdr:row>0</xdr:row>
      <xdr:rowOff>471318</xdr:rowOff>
    </xdr:to>
    <xdr:pic>
      <xdr:nvPicPr>
        <xdr:cNvPr id="5" name="Picture 4"/>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62650" y="312271"/>
          <a:ext cx="1151890" cy="15904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2</xdr:row>
      <xdr:rowOff>38100</xdr:rowOff>
    </xdr:from>
    <xdr:to>
      <xdr:col>7</xdr:col>
      <xdr:colOff>750544</xdr:colOff>
      <xdr:row>2</xdr:row>
      <xdr:rowOff>3333750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52475"/>
          <a:ext cx="7179919" cy="3295650"/>
        </a:xfrm>
        <a:prstGeom prst="rect">
          <a:avLst/>
        </a:prstGeom>
      </xdr:spPr>
    </xdr:pic>
    <xdr:clientData/>
  </xdr:twoCellAnchor>
  <xdr:twoCellAnchor editAs="oneCell">
    <xdr:from>
      <xdr:col>0</xdr:col>
      <xdr:colOff>161925</xdr:colOff>
      <xdr:row>0</xdr:row>
      <xdr:rowOff>114300</xdr:rowOff>
    </xdr:from>
    <xdr:to>
      <xdr:col>1</xdr:col>
      <xdr:colOff>132715</xdr:colOff>
      <xdr:row>0</xdr:row>
      <xdr:rowOff>624205</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14300"/>
          <a:ext cx="751840" cy="509905"/>
        </a:xfrm>
        <a:prstGeom prst="rect">
          <a:avLst/>
        </a:prstGeom>
      </xdr:spPr>
    </xdr:pic>
    <xdr:clientData/>
  </xdr:twoCellAnchor>
  <xdr:twoCellAnchor editAs="oneCell">
    <xdr:from>
      <xdr:col>5</xdr:col>
      <xdr:colOff>266700</xdr:colOff>
      <xdr:row>0</xdr:row>
      <xdr:rowOff>293221</xdr:rowOff>
    </xdr:from>
    <xdr:to>
      <xdr:col>7</xdr:col>
      <xdr:colOff>637540</xdr:colOff>
      <xdr:row>0</xdr:row>
      <xdr:rowOff>452268</xdr:rowOff>
    </xdr:to>
    <xdr:pic>
      <xdr:nvPicPr>
        <xdr:cNvPr id="5" name="Picture 4"/>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43600" y="293221"/>
          <a:ext cx="1151890" cy="1590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38100</xdr:rowOff>
    </xdr:from>
    <xdr:to>
      <xdr:col>1</xdr:col>
      <xdr:colOff>3267075</xdr:colOff>
      <xdr:row>0</xdr:row>
      <xdr:rowOff>867258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1300" y="38100"/>
          <a:ext cx="3219450" cy="829158"/>
        </a:xfrm>
        <a:prstGeom prst="rect">
          <a:avLst/>
        </a:prstGeom>
      </xdr:spPr>
    </xdr:pic>
    <xdr:clientData/>
  </xdr:twoCellAnchor>
  <xdr:twoCellAnchor editAs="oneCell">
    <xdr:from>
      <xdr:col>0</xdr:col>
      <xdr:colOff>0</xdr:colOff>
      <xdr:row>1</xdr:row>
      <xdr:rowOff>1</xdr:rowOff>
    </xdr:from>
    <xdr:to>
      <xdr:col>1</xdr:col>
      <xdr:colOff>3446869</xdr:colOff>
      <xdr:row>35</xdr:row>
      <xdr:rowOff>25401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927101"/>
          <a:ext cx="6310719" cy="7391400"/>
        </a:xfrm>
        <a:prstGeom prst="rect">
          <a:avLst/>
        </a:prstGeom>
      </xdr:spPr>
    </xdr:pic>
    <xdr:clientData/>
  </xdr:twoCellAnchor>
  <xdr:twoCellAnchor editAs="oneCell">
    <xdr:from>
      <xdr:col>0</xdr:col>
      <xdr:colOff>1</xdr:colOff>
      <xdr:row>34</xdr:row>
      <xdr:rowOff>127001</xdr:rowOff>
    </xdr:from>
    <xdr:to>
      <xdr:col>1</xdr:col>
      <xdr:colOff>3427186</xdr:colOff>
      <xdr:row>62</xdr:row>
      <xdr:rowOff>158750</xdr:rowOff>
    </xdr:to>
    <xdr:pic>
      <xdr:nvPicPr>
        <xdr:cNvPr id="7" name="Picture 6"/>
        <xdr:cNvPicPr>
          <a:picLocks noChangeAspect="1"/>
        </xdr:cNvPicPr>
      </xdr:nvPicPr>
      <xdr:blipFill>
        <a:blip xmlns:r="http://schemas.openxmlformats.org/officeDocument/2006/relationships" r:embed="rId3"/>
        <a:stretch>
          <a:fillRect/>
        </a:stretch>
      </xdr:blipFill>
      <xdr:spPr>
        <a:xfrm>
          <a:off x="1" y="8235951"/>
          <a:ext cx="6291035" cy="51879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281119</xdr:colOff>
      <xdr:row>0</xdr:row>
      <xdr:rowOff>144727</xdr:rowOff>
    </xdr:from>
    <xdr:to>
      <xdr:col>7</xdr:col>
      <xdr:colOff>806450</xdr:colOff>
      <xdr:row>0</xdr:row>
      <xdr:rowOff>516202</xdr:rowOff>
    </xdr:to>
    <xdr:sp macro="" textlink="">
      <xdr:nvSpPr>
        <xdr:cNvPr id="3" name="TextBox 2"/>
        <xdr:cNvSpPr txBox="1"/>
      </xdr:nvSpPr>
      <xdr:spPr>
        <a:xfrm>
          <a:off x="6231069" y="144727"/>
          <a:ext cx="1344481"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190500</xdr:colOff>
      <xdr:row>0</xdr:row>
      <xdr:rowOff>19051</xdr:rowOff>
    </xdr:from>
    <xdr:to>
      <xdr:col>1</xdr:col>
      <xdr:colOff>523875</xdr:colOff>
      <xdr:row>1</xdr:row>
      <xdr:rowOff>174351</xdr:rowOff>
    </xdr:to>
    <xdr:pic>
      <xdr:nvPicPr>
        <xdr:cNvPr id="5" name="Picture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152400</xdr:colOff>
      <xdr:row>2</xdr:row>
      <xdr:rowOff>133350</xdr:rowOff>
    </xdr:from>
    <xdr:to>
      <xdr:col>5</xdr:col>
      <xdr:colOff>590550</xdr:colOff>
      <xdr:row>9</xdr:row>
      <xdr:rowOff>1023614</xdr:rowOff>
    </xdr:to>
    <xdr:pic>
      <xdr:nvPicPr>
        <xdr:cNvPr id="2" name="Picture 1"/>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2645"/>
        <a:stretch/>
      </xdr:blipFill>
      <xdr:spPr>
        <a:xfrm>
          <a:off x="152400" y="895350"/>
          <a:ext cx="6896100" cy="77958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247650</xdr:colOff>
      <xdr:row>0</xdr:row>
      <xdr:rowOff>152400</xdr:rowOff>
    </xdr:from>
    <xdr:to>
      <xdr:col>8</xdr:col>
      <xdr:colOff>100012</xdr:colOff>
      <xdr:row>0</xdr:row>
      <xdr:rowOff>523875</xdr:rowOff>
    </xdr:to>
    <xdr:sp macro="" textlink="">
      <xdr:nvSpPr>
        <xdr:cNvPr id="8" name="TextBox 7"/>
        <xdr:cNvSpPr txBox="1"/>
      </xdr:nvSpPr>
      <xdr:spPr>
        <a:xfrm>
          <a:off x="5924550" y="152400"/>
          <a:ext cx="1414462"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190500</xdr:colOff>
      <xdr:row>0</xdr:row>
      <xdr:rowOff>19051</xdr:rowOff>
    </xdr:from>
    <xdr:to>
      <xdr:col>1</xdr:col>
      <xdr:colOff>523875</xdr:colOff>
      <xdr:row>1</xdr:row>
      <xdr:rowOff>174351</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225426</xdr:colOff>
      <xdr:row>2</xdr:row>
      <xdr:rowOff>9524</xdr:rowOff>
    </xdr:from>
    <xdr:to>
      <xdr:col>7</xdr:col>
      <xdr:colOff>711200</xdr:colOff>
      <xdr:row>9</xdr:row>
      <xdr:rowOff>581991</xdr:rowOff>
    </xdr:to>
    <xdr:pic>
      <xdr:nvPicPr>
        <xdr:cNvPr id="5" name="Picture 4"/>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681" b="25797"/>
        <a:stretch/>
      </xdr:blipFill>
      <xdr:spPr>
        <a:xfrm>
          <a:off x="225426" y="771524"/>
          <a:ext cx="7242174" cy="68970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238125</xdr:colOff>
      <xdr:row>0</xdr:row>
      <xdr:rowOff>133350</xdr:rowOff>
    </xdr:from>
    <xdr:to>
      <xdr:col>9</xdr:col>
      <xdr:colOff>90487</xdr:colOff>
      <xdr:row>0</xdr:row>
      <xdr:rowOff>504825</xdr:rowOff>
    </xdr:to>
    <xdr:sp macro="" textlink="">
      <xdr:nvSpPr>
        <xdr:cNvPr id="5" name="TextBox 4"/>
        <xdr:cNvSpPr txBox="1"/>
      </xdr:nvSpPr>
      <xdr:spPr>
        <a:xfrm>
          <a:off x="5915025" y="133350"/>
          <a:ext cx="1414462"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190500</xdr:colOff>
      <xdr:row>0</xdr:row>
      <xdr:rowOff>19051</xdr:rowOff>
    </xdr:from>
    <xdr:to>
      <xdr:col>1</xdr:col>
      <xdr:colOff>523875</xdr:colOff>
      <xdr:row>1</xdr:row>
      <xdr:rowOff>174351</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730250</xdr:colOff>
      <xdr:row>1</xdr:row>
      <xdr:rowOff>47625</xdr:rowOff>
    </xdr:from>
    <xdr:to>
      <xdr:col>9</xdr:col>
      <xdr:colOff>660400</xdr:colOff>
      <xdr:row>9</xdr:row>
      <xdr:rowOff>885440</xdr:rowOff>
    </xdr:to>
    <xdr:pic>
      <xdr:nvPicPr>
        <xdr:cNvPr id="7" name="Picture 6"/>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48" r="6292" b="19934"/>
        <a:stretch/>
      </xdr:blipFill>
      <xdr:spPr>
        <a:xfrm>
          <a:off x="730250" y="619125"/>
          <a:ext cx="7207250" cy="7918065"/>
        </a:xfrm>
        <a:prstGeom prst="rect">
          <a:avLst/>
        </a:prstGeom>
      </xdr:spPr>
    </xdr:pic>
    <xdr:clientData/>
  </xdr:twoCellAnchor>
  <xdr:twoCellAnchor>
    <xdr:from>
      <xdr:col>1</xdr:col>
      <xdr:colOff>981075</xdr:colOff>
      <xdr:row>0</xdr:row>
      <xdr:rowOff>142875</xdr:rowOff>
    </xdr:from>
    <xdr:to>
      <xdr:col>5</xdr:col>
      <xdr:colOff>133350</xdr:colOff>
      <xdr:row>1</xdr:row>
      <xdr:rowOff>19050</xdr:rowOff>
    </xdr:to>
    <xdr:sp macro="" textlink="">
      <xdr:nvSpPr>
        <xdr:cNvPr id="2" name="TextBox 1"/>
        <xdr:cNvSpPr txBox="1"/>
      </xdr:nvSpPr>
      <xdr:spPr>
        <a:xfrm>
          <a:off x="1762125" y="142875"/>
          <a:ext cx="375285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ADVANTAGE VERTIROD RAILING</a:t>
          </a:r>
        </a:p>
      </xdr:txBody>
    </xdr:sp>
    <xdr:clientData/>
  </xdr:twoCellAnchor>
  <xdr:twoCellAnchor editAs="oneCell">
    <xdr:from>
      <xdr:col>0</xdr:col>
      <xdr:colOff>190500</xdr:colOff>
      <xdr:row>0</xdr:row>
      <xdr:rowOff>19051</xdr:rowOff>
    </xdr:from>
    <xdr:to>
      <xdr:col>1</xdr:col>
      <xdr:colOff>523875</xdr:colOff>
      <xdr:row>1</xdr:row>
      <xdr:rowOff>174351</xdr:rowOff>
    </xdr:to>
    <xdr:pic>
      <xdr:nvPicPr>
        <xdr:cNvPr id="9" name="Picture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247650</xdr:colOff>
      <xdr:row>0</xdr:row>
      <xdr:rowOff>133350</xdr:rowOff>
    </xdr:from>
    <xdr:to>
      <xdr:col>8</xdr:col>
      <xdr:colOff>100012</xdr:colOff>
      <xdr:row>0</xdr:row>
      <xdr:rowOff>504825</xdr:rowOff>
    </xdr:to>
    <xdr:sp macro="" textlink="">
      <xdr:nvSpPr>
        <xdr:cNvPr id="6" name="TextBox 5"/>
        <xdr:cNvSpPr txBox="1"/>
      </xdr:nvSpPr>
      <xdr:spPr>
        <a:xfrm>
          <a:off x="5924550" y="133350"/>
          <a:ext cx="1414462"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190500</xdr:colOff>
      <xdr:row>0</xdr:row>
      <xdr:rowOff>19051</xdr:rowOff>
    </xdr:from>
    <xdr:to>
      <xdr:col>1</xdr:col>
      <xdr:colOff>523875</xdr:colOff>
      <xdr:row>1</xdr:row>
      <xdr:rowOff>174351</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38100</xdr:colOff>
      <xdr:row>2</xdr:row>
      <xdr:rowOff>57150</xdr:rowOff>
    </xdr:from>
    <xdr:to>
      <xdr:col>7</xdr:col>
      <xdr:colOff>723900</xdr:colOff>
      <xdr:row>9</xdr:row>
      <xdr:rowOff>259416</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819150"/>
          <a:ext cx="7143750" cy="37931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161925</xdr:colOff>
      <xdr:row>0</xdr:row>
      <xdr:rowOff>133350</xdr:rowOff>
    </xdr:from>
    <xdr:to>
      <xdr:col>6</xdr:col>
      <xdr:colOff>47625</xdr:colOff>
      <xdr:row>0</xdr:row>
      <xdr:rowOff>504825</xdr:rowOff>
    </xdr:to>
    <xdr:sp macro="" textlink="">
      <xdr:nvSpPr>
        <xdr:cNvPr id="5" name="TextBox 4"/>
        <xdr:cNvSpPr txBox="1"/>
      </xdr:nvSpPr>
      <xdr:spPr>
        <a:xfrm>
          <a:off x="5972175" y="133350"/>
          <a:ext cx="13144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190500</xdr:colOff>
      <xdr:row>0</xdr:row>
      <xdr:rowOff>0</xdr:rowOff>
    </xdr:from>
    <xdr:to>
      <xdr:col>1</xdr:col>
      <xdr:colOff>590550</xdr:colOff>
      <xdr:row>1</xdr:row>
      <xdr:rowOff>155300</xdr:rowOff>
    </xdr:to>
    <xdr:pic>
      <xdr:nvPicPr>
        <xdr:cNvPr id="6" name="Picture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0"/>
          <a:ext cx="1114425" cy="726800"/>
        </a:xfrm>
        <a:prstGeom prst="rect">
          <a:avLst/>
        </a:prstGeom>
      </xdr:spPr>
    </xdr:pic>
    <xdr:clientData/>
  </xdr:twoCellAnchor>
  <xdr:twoCellAnchor editAs="oneCell">
    <xdr:from>
      <xdr:col>0</xdr:col>
      <xdr:colOff>371476</xdr:colOff>
      <xdr:row>2</xdr:row>
      <xdr:rowOff>57149</xdr:rowOff>
    </xdr:from>
    <xdr:to>
      <xdr:col>5</xdr:col>
      <xdr:colOff>381001</xdr:colOff>
      <xdr:row>3</xdr:row>
      <xdr:rowOff>1323975</xdr:rowOff>
    </xdr:to>
    <xdr:pic>
      <xdr:nvPicPr>
        <xdr:cNvPr id="4" name="Picture 3"/>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394" t="1661" r="4261" b="62120"/>
        <a:stretch/>
      </xdr:blipFill>
      <xdr:spPr>
        <a:xfrm>
          <a:off x="371476" y="819149"/>
          <a:ext cx="6534150" cy="33528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142875</xdr:rowOff>
    </xdr:from>
    <xdr:to>
      <xdr:col>3</xdr:col>
      <xdr:colOff>914400</xdr:colOff>
      <xdr:row>0</xdr:row>
      <xdr:rowOff>514350</xdr:rowOff>
    </xdr:to>
    <xdr:sp macro="" textlink="">
      <xdr:nvSpPr>
        <xdr:cNvPr id="6" name="TextBox 5"/>
        <xdr:cNvSpPr txBox="1"/>
      </xdr:nvSpPr>
      <xdr:spPr>
        <a:xfrm>
          <a:off x="4752975" y="142875"/>
          <a:ext cx="247650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latin typeface="+mn-lt"/>
              <a:cs typeface="Calibri" panose="020F0502020204030204" pitchFamily="34" charset="0"/>
            </a:rPr>
            <a:t>2026 Price Book</a:t>
          </a:r>
        </a:p>
      </xdr:txBody>
    </xdr:sp>
    <xdr:clientData/>
  </xdr:twoCellAnchor>
  <xdr:twoCellAnchor editAs="oneCell">
    <xdr:from>
      <xdr:col>0</xdr:col>
      <xdr:colOff>171450</xdr:colOff>
      <xdr:row>0</xdr:row>
      <xdr:rowOff>38100</xdr:rowOff>
    </xdr:from>
    <xdr:to>
      <xdr:col>1</xdr:col>
      <xdr:colOff>504825</xdr:colOff>
      <xdr:row>2</xdr:row>
      <xdr:rowOff>2900</xdr:rowOff>
    </xdr:to>
    <xdr:pic>
      <xdr:nvPicPr>
        <xdr:cNvPr id="7" name="Picture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71450" y="38100"/>
          <a:ext cx="1114425" cy="726800"/>
        </a:xfrm>
        <a:prstGeom prst="rect">
          <a:avLst/>
        </a:prstGeom>
      </xdr:spPr>
    </xdr:pic>
    <xdr:clientData/>
  </xdr:twoCellAnchor>
  <xdr:twoCellAnchor editAs="oneCell">
    <xdr:from>
      <xdr:col>1</xdr:col>
      <xdr:colOff>3119619</xdr:colOff>
      <xdr:row>2</xdr:row>
      <xdr:rowOff>476250</xdr:rowOff>
    </xdr:from>
    <xdr:to>
      <xdr:col>3</xdr:col>
      <xdr:colOff>772488</xdr:colOff>
      <xdr:row>2</xdr:row>
      <xdr:rowOff>3764243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38769" y="1238250"/>
          <a:ext cx="3291669" cy="3287993"/>
        </a:xfrm>
        <a:prstGeom prst="rect">
          <a:avLst/>
        </a:prstGeom>
      </xdr:spPr>
    </xdr:pic>
    <xdr:clientData/>
  </xdr:twoCellAnchor>
  <xdr:twoCellAnchor editAs="oneCell">
    <xdr:from>
      <xdr:col>0</xdr:col>
      <xdr:colOff>374650</xdr:colOff>
      <xdr:row>2</xdr:row>
      <xdr:rowOff>495301</xdr:rowOff>
    </xdr:from>
    <xdr:to>
      <xdr:col>1</xdr:col>
      <xdr:colOff>2730923</xdr:colOff>
      <xdr:row>2</xdr:row>
      <xdr:rowOff>3695700</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4650" y="1257301"/>
          <a:ext cx="3175423" cy="3200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2.bin"/><Relationship Id="rId1" Type="http://schemas.openxmlformats.org/officeDocument/2006/relationships/hyperlink" Target="https://www.catalystfence.com/resources/catalog" TargetMode="Externa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641"/>
  <sheetViews>
    <sheetView workbookViewId="0">
      <pane ySplit="1" topLeftCell="A518" activePane="bottomLeft" state="frozenSplit"/>
      <selection activeCell="E108" sqref="E108"/>
      <selection pane="bottomLeft" activeCell="C542" sqref="C542"/>
    </sheetView>
  </sheetViews>
  <sheetFormatPr defaultColWidth="9.1796875" defaultRowHeight="11.5" x14ac:dyDescent="0.25"/>
  <cols>
    <col min="1" max="1" width="11.7265625" style="23" customWidth="1"/>
    <col min="2" max="2" width="12" style="79" customWidth="1"/>
    <col min="3" max="3" width="80.54296875" style="23" customWidth="1"/>
    <col min="4" max="4" width="12.7265625" style="2" customWidth="1"/>
    <col min="5" max="5" width="19.1796875" style="1" customWidth="1"/>
    <col min="6" max="6" width="29" style="1" customWidth="1"/>
    <col min="7" max="16384" width="9.1796875" style="1"/>
  </cols>
  <sheetData>
    <row r="1" spans="1:10" s="76" customFormat="1" ht="14.5" x14ac:dyDescent="0.35">
      <c r="A1" s="78" t="s">
        <v>0</v>
      </c>
      <c r="B1" s="78" t="s">
        <v>234</v>
      </c>
      <c r="C1" s="81" t="s">
        <v>7</v>
      </c>
      <c r="D1" s="118" t="s">
        <v>1</v>
      </c>
      <c r="E1" s="172" t="s">
        <v>185</v>
      </c>
      <c r="F1" s="172"/>
      <c r="G1" s="172"/>
      <c r="H1" s="172"/>
      <c r="I1" s="172"/>
      <c r="J1" s="172"/>
    </row>
    <row r="2" spans="1:10" s="21" customFormat="1" x14ac:dyDescent="0.25">
      <c r="A2" s="23">
        <v>17528</v>
      </c>
      <c r="B2" s="79">
        <v>17528</v>
      </c>
      <c r="C2" s="23" t="s">
        <v>1422</v>
      </c>
      <c r="D2" s="2">
        <v>5.0917700000000004</v>
      </c>
      <c r="E2" s="23"/>
      <c r="F2" s="2"/>
      <c r="G2" s="111"/>
      <c r="H2" s="1"/>
      <c r="I2" s="1"/>
      <c r="J2" s="1"/>
    </row>
    <row r="3" spans="1:10" s="21" customFormat="1" x14ac:dyDescent="0.25">
      <c r="A3" s="23">
        <v>18470</v>
      </c>
      <c r="B3" s="77">
        <v>18470</v>
      </c>
      <c r="C3" s="23" t="s">
        <v>2</v>
      </c>
      <c r="D3" s="2">
        <v>105.04</v>
      </c>
      <c r="E3" s="23"/>
      <c r="F3" s="2"/>
      <c r="G3" s="111"/>
    </row>
    <row r="4" spans="1:10" s="21" customFormat="1" x14ac:dyDescent="0.25">
      <c r="A4" s="23">
        <v>18471</v>
      </c>
      <c r="B4" s="77">
        <v>18471</v>
      </c>
      <c r="C4" s="23" t="s">
        <v>3</v>
      </c>
      <c r="D4" s="2">
        <v>234.12</v>
      </c>
      <c r="E4" s="23"/>
      <c r="F4" s="2"/>
      <c r="G4" s="111"/>
    </row>
    <row r="5" spans="1:10" s="21" customFormat="1" x14ac:dyDescent="0.25">
      <c r="A5" s="23">
        <v>18472</v>
      </c>
      <c r="B5" s="77">
        <v>18472</v>
      </c>
      <c r="C5" s="23" t="s">
        <v>4</v>
      </c>
      <c r="D5" s="2">
        <v>433.33</v>
      </c>
      <c r="E5" s="23"/>
      <c r="F5" s="2"/>
      <c r="G5" s="111"/>
    </row>
    <row r="6" spans="1:10" s="21" customFormat="1" x14ac:dyDescent="0.25">
      <c r="A6" s="23">
        <v>18480</v>
      </c>
      <c r="B6" s="77">
        <v>18480</v>
      </c>
      <c r="C6" s="23" t="s">
        <v>220</v>
      </c>
      <c r="D6" s="2">
        <v>73.95</v>
      </c>
      <c r="E6" s="23"/>
      <c r="F6" s="2"/>
      <c r="G6" s="111"/>
    </row>
    <row r="7" spans="1:10" s="21" customFormat="1" x14ac:dyDescent="0.25">
      <c r="A7" s="23">
        <v>18481</v>
      </c>
      <c r="B7" s="77">
        <v>18481</v>
      </c>
      <c r="C7" s="23" t="s">
        <v>1569</v>
      </c>
      <c r="D7" s="2">
        <v>352.13</v>
      </c>
      <c r="E7" s="23"/>
      <c r="F7" s="2"/>
      <c r="G7" s="111"/>
    </row>
    <row r="8" spans="1:10" s="21" customFormat="1" ht="13.5" customHeight="1" x14ac:dyDescent="0.25">
      <c r="A8" s="23">
        <v>18482</v>
      </c>
      <c r="B8" s="77">
        <v>18482</v>
      </c>
      <c r="C8" s="23" t="s">
        <v>221</v>
      </c>
      <c r="D8" s="2">
        <v>77.650000000000006</v>
      </c>
      <c r="E8" s="23"/>
      <c r="F8" s="2"/>
      <c r="G8" s="111"/>
    </row>
    <row r="9" spans="1:10" s="21" customFormat="1" x14ac:dyDescent="0.25">
      <c r="A9" s="23">
        <v>18483</v>
      </c>
      <c r="B9" s="77">
        <v>18483</v>
      </c>
      <c r="C9" s="23" t="s">
        <v>1570</v>
      </c>
      <c r="D9" s="2">
        <v>369.74</v>
      </c>
      <c r="E9" s="23"/>
      <c r="F9" s="2"/>
      <c r="G9" s="111"/>
    </row>
    <row r="10" spans="1:10" s="21" customFormat="1" x14ac:dyDescent="0.25">
      <c r="A10" s="23">
        <v>35315</v>
      </c>
      <c r="B10" s="77">
        <v>35315</v>
      </c>
      <c r="C10" s="23" t="s">
        <v>1464</v>
      </c>
      <c r="D10" s="2">
        <v>81.52</v>
      </c>
      <c r="E10" s="23"/>
      <c r="F10" s="2"/>
      <c r="G10" s="111"/>
    </row>
    <row r="11" spans="1:10" s="21" customFormat="1" x14ac:dyDescent="0.25">
      <c r="A11" s="23">
        <v>35320</v>
      </c>
      <c r="B11" s="77">
        <v>35320</v>
      </c>
      <c r="C11" s="23" t="s">
        <v>1347</v>
      </c>
      <c r="D11" s="2">
        <v>102.27</v>
      </c>
      <c r="E11" s="23"/>
      <c r="F11" s="2"/>
      <c r="G11" s="111"/>
    </row>
    <row r="12" spans="1:10" s="21" customFormat="1" x14ac:dyDescent="0.25">
      <c r="A12" s="23">
        <v>35380</v>
      </c>
      <c r="B12" s="77">
        <v>35380</v>
      </c>
      <c r="C12" s="23" t="s">
        <v>689</v>
      </c>
      <c r="D12" s="2">
        <v>44.84</v>
      </c>
      <c r="E12" s="23"/>
      <c r="F12" s="2"/>
      <c r="G12" s="111"/>
    </row>
    <row r="13" spans="1:10" s="21" customFormat="1" x14ac:dyDescent="0.25">
      <c r="A13" s="23">
        <v>35382</v>
      </c>
      <c r="B13" s="77">
        <v>35382</v>
      </c>
      <c r="C13" s="23" t="s">
        <v>690</v>
      </c>
      <c r="D13" s="2">
        <v>62.89</v>
      </c>
      <c r="E13" s="23"/>
      <c r="F13" s="2"/>
      <c r="G13" s="111"/>
    </row>
    <row r="14" spans="1:10" s="21" customFormat="1" x14ac:dyDescent="0.25">
      <c r="A14" s="23">
        <v>35405</v>
      </c>
      <c r="B14" s="77">
        <v>35405</v>
      </c>
      <c r="C14" s="23" t="s">
        <v>691</v>
      </c>
      <c r="D14" s="2">
        <v>49.97</v>
      </c>
      <c r="E14" s="23"/>
      <c r="F14" s="2"/>
      <c r="G14" s="111"/>
    </row>
    <row r="15" spans="1:10" s="21" customFormat="1" x14ac:dyDescent="0.25">
      <c r="A15" s="23">
        <v>35410</v>
      </c>
      <c r="B15" s="77">
        <v>35410</v>
      </c>
      <c r="C15" s="23" t="s">
        <v>692</v>
      </c>
      <c r="D15" s="2">
        <v>21.91</v>
      </c>
      <c r="E15" s="23"/>
      <c r="F15" s="2"/>
      <c r="G15" s="111"/>
    </row>
    <row r="16" spans="1:10" s="21" customFormat="1" x14ac:dyDescent="0.25">
      <c r="A16" s="23">
        <v>35411</v>
      </c>
      <c r="B16" s="77">
        <v>35411</v>
      </c>
      <c r="C16" s="23" t="s">
        <v>693</v>
      </c>
      <c r="D16" s="2">
        <v>19.72</v>
      </c>
      <c r="E16" s="23"/>
      <c r="F16" s="2"/>
      <c r="G16" s="111"/>
    </row>
    <row r="17" spans="1:7" s="21" customFormat="1" x14ac:dyDescent="0.25">
      <c r="A17" s="23">
        <v>36410</v>
      </c>
      <c r="B17" s="77">
        <v>36410</v>
      </c>
      <c r="C17" s="23" t="s">
        <v>1567</v>
      </c>
      <c r="D17" s="2">
        <v>131.13999999999999</v>
      </c>
      <c r="E17" s="23"/>
      <c r="F17" s="2"/>
      <c r="G17" s="111"/>
    </row>
    <row r="18" spans="1:7" s="21" customFormat="1" x14ac:dyDescent="0.25">
      <c r="A18" s="23">
        <v>36412</v>
      </c>
      <c r="B18" s="77">
        <v>36412</v>
      </c>
      <c r="C18" s="23" t="s">
        <v>6</v>
      </c>
      <c r="D18" s="2">
        <v>61.48</v>
      </c>
      <c r="E18" s="23"/>
      <c r="F18" s="2"/>
      <c r="G18" s="111"/>
    </row>
    <row r="19" spans="1:7" s="21" customFormat="1" x14ac:dyDescent="0.25">
      <c r="A19" s="23">
        <v>36420</v>
      </c>
      <c r="B19" s="77">
        <v>36420</v>
      </c>
      <c r="C19" s="23" t="s">
        <v>1568</v>
      </c>
      <c r="D19" s="2">
        <v>238.18</v>
      </c>
      <c r="E19" s="23"/>
      <c r="F19" s="2"/>
      <c r="G19" s="111"/>
    </row>
    <row r="20" spans="1:7" s="21" customFormat="1" x14ac:dyDescent="0.25">
      <c r="A20" s="23">
        <v>36421</v>
      </c>
      <c r="B20" s="77">
        <v>36421</v>
      </c>
      <c r="C20" s="23" t="s">
        <v>1965</v>
      </c>
      <c r="D20" s="2">
        <v>26.23</v>
      </c>
      <c r="E20" s="23"/>
      <c r="F20" s="2"/>
      <c r="G20" s="111"/>
    </row>
    <row r="21" spans="1:7" s="21" customFormat="1" x14ac:dyDescent="0.25">
      <c r="A21" s="23">
        <v>36424</v>
      </c>
      <c r="B21" s="77">
        <v>36424</v>
      </c>
      <c r="C21" s="23" t="s">
        <v>1733</v>
      </c>
      <c r="D21" s="2">
        <v>15.16</v>
      </c>
      <c r="E21" s="23"/>
      <c r="F21" s="2"/>
      <c r="G21" s="111"/>
    </row>
    <row r="22" spans="1:7" s="21" customFormat="1" x14ac:dyDescent="0.25">
      <c r="A22" s="23">
        <v>36428</v>
      </c>
      <c r="B22" s="77">
        <v>36428</v>
      </c>
      <c r="C22" s="23" t="s">
        <v>8</v>
      </c>
      <c r="D22" s="2">
        <v>10.44</v>
      </c>
      <c r="E22" s="23"/>
      <c r="F22" s="2"/>
      <c r="G22" s="111"/>
    </row>
    <row r="23" spans="1:7" s="21" customFormat="1" x14ac:dyDescent="0.25">
      <c r="A23" s="23">
        <v>36430</v>
      </c>
      <c r="B23" s="77">
        <v>36430</v>
      </c>
      <c r="C23" s="23" t="s">
        <v>5</v>
      </c>
      <c r="D23" s="2">
        <v>7.02</v>
      </c>
      <c r="E23" s="23"/>
      <c r="F23" s="2"/>
      <c r="G23" s="111"/>
    </row>
    <row r="24" spans="1:7" s="21" customFormat="1" x14ac:dyDescent="0.25">
      <c r="A24" s="23">
        <v>36432</v>
      </c>
      <c r="B24" s="77">
        <v>36432</v>
      </c>
      <c r="C24" s="23" t="s">
        <v>1575</v>
      </c>
      <c r="D24" s="2">
        <v>1.69</v>
      </c>
      <c r="E24" s="23"/>
      <c r="F24" s="2"/>
      <c r="G24" s="111"/>
    </row>
    <row r="25" spans="1:7" s="21" customFormat="1" x14ac:dyDescent="0.25">
      <c r="A25" s="23">
        <v>36441</v>
      </c>
      <c r="B25" s="77">
        <v>36441</v>
      </c>
      <c r="C25" s="23" t="s">
        <v>1571</v>
      </c>
      <c r="D25" s="2">
        <v>23.71</v>
      </c>
      <c r="E25" s="23"/>
      <c r="F25" s="2"/>
      <c r="G25" s="111"/>
    </row>
    <row r="26" spans="1:7" s="21" customFormat="1" x14ac:dyDescent="0.25">
      <c r="A26" s="23">
        <v>38248</v>
      </c>
      <c r="B26" s="77">
        <v>38248</v>
      </c>
      <c r="C26" s="23" t="s">
        <v>1762</v>
      </c>
      <c r="D26" s="2">
        <v>9.7200000000000006</v>
      </c>
      <c r="E26" s="23"/>
      <c r="F26" s="2"/>
      <c r="G26" s="111"/>
    </row>
    <row r="27" spans="1:7" s="21" customFormat="1" x14ac:dyDescent="0.25">
      <c r="A27" s="23">
        <v>38253</v>
      </c>
      <c r="B27" s="77">
        <v>38253</v>
      </c>
      <c r="C27" s="23" t="s">
        <v>217</v>
      </c>
      <c r="D27" s="2">
        <v>63.95</v>
      </c>
      <c r="E27" s="23"/>
      <c r="F27" s="2"/>
      <c r="G27" s="111"/>
    </row>
    <row r="28" spans="1:7" s="21" customFormat="1" x14ac:dyDescent="0.25">
      <c r="A28" s="23">
        <v>38366</v>
      </c>
      <c r="B28" s="77">
        <v>38366</v>
      </c>
      <c r="C28" s="23" t="s">
        <v>1201</v>
      </c>
      <c r="D28" s="2">
        <v>82.822299999999998</v>
      </c>
      <c r="E28" s="23"/>
      <c r="F28" s="2"/>
      <c r="G28" s="111"/>
    </row>
    <row r="29" spans="1:7" s="21" customFormat="1" x14ac:dyDescent="0.25">
      <c r="A29" s="23">
        <v>38368</v>
      </c>
      <c r="B29" s="77">
        <v>38368</v>
      </c>
      <c r="C29" s="23" t="s">
        <v>1202</v>
      </c>
      <c r="D29" s="2">
        <v>112.05370000000001</v>
      </c>
      <c r="E29" s="23"/>
      <c r="F29" s="2"/>
      <c r="G29" s="111"/>
    </row>
    <row r="30" spans="1:7" s="21" customFormat="1" x14ac:dyDescent="0.25">
      <c r="A30" s="23">
        <v>38380</v>
      </c>
      <c r="B30" s="77">
        <v>38380</v>
      </c>
      <c r="C30" s="23" t="s">
        <v>71</v>
      </c>
      <c r="D30" s="2">
        <v>6.3</v>
      </c>
      <c r="E30" s="23"/>
      <c r="F30" s="2"/>
      <c r="G30" s="111"/>
    </row>
    <row r="31" spans="1:7" s="21" customFormat="1" x14ac:dyDescent="0.25">
      <c r="A31" s="23">
        <v>38382</v>
      </c>
      <c r="B31" s="77">
        <v>38382</v>
      </c>
      <c r="C31" s="23" t="s">
        <v>72</v>
      </c>
      <c r="D31" s="2">
        <v>8.14</v>
      </c>
      <c r="E31" s="23"/>
      <c r="F31" s="2"/>
      <c r="G31" s="111"/>
    </row>
    <row r="32" spans="1:7" s="21" customFormat="1" x14ac:dyDescent="0.25">
      <c r="A32" s="23">
        <v>38384</v>
      </c>
      <c r="B32" s="77">
        <v>38384</v>
      </c>
      <c r="C32" s="23" t="s">
        <v>73</v>
      </c>
      <c r="D32" s="2">
        <v>11.67</v>
      </c>
      <c r="E32" s="23"/>
      <c r="F32" s="2"/>
      <c r="G32" s="111"/>
    </row>
    <row r="33" spans="1:7" s="21" customFormat="1" x14ac:dyDescent="0.25">
      <c r="A33" s="23">
        <v>38386</v>
      </c>
      <c r="B33" s="77">
        <v>38386</v>
      </c>
      <c r="C33" s="23" t="s">
        <v>74</v>
      </c>
      <c r="D33" s="2">
        <v>13.91</v>
      </c>
      <c r="E33" s="23"/>
      <c r="F33" s="2"/>
      <c r="G33" s="111"/>
    </row>
    <row r="34" spans="1:7" s="21" customFormat="1" x14ac:dyDescent="0.25">
      <c r="A34" s="23">
        <v>38389</v>
      </c>
      <c r="B34" s="77">
        <v>38389</v>
      </c>
      <c r="C34" s="23" t="s">
        <v>1067</v>
      </c>
      <c r="D34" s="2">
        <v>29.51</v>
      </c>
      <c r="E34" s="23"/>
      <c r="F34" s="2"/>
      <c r="G34" s="111"/>
    </row>
    <row r="35" spans="1:7" s="21" customFormat="1" x14ac:dyDescent="0.25">
      <c r="A35" s="23">
        <v>38397</v>
      </c>
      <c r="B35" s="77">
        <v>38397</v>
      </c>
      <c r="C35" s="23" t="s">
        <v>75</v>
      </c>
      <c r="D35" s="2">
        <v>7.55</v>
      </c>
      <c r="E35" s="23"/>
      <c r="F35" s="2"/>
      <c r="G35" s="111"/>
    </row>
    <row r="36" spans="1:7" s="21" customFormat="1" x14ac:dyDescent="0.25">
      <c r="A36" s="23">
        <v>38398</v>
      </c>
      <c r="B36" s="77">
        <v>38398</v>
      </c>
      <c r="C36" s="23" t="s">
        <v>76</v>
      </c>
      <c r="D36" s="2">
        <v>14.98</v>
      </c>
      <c r="E36" s="23"/>
      <c r="F36" s="2"/>
      <c r="G36" s="111"/>
    </row>
    <row r="37" spans="1:7" s="21" customFormat="1" x14ac:dyDescent="0.25">
      <c r="A37" s="23">
        <v>38399</v>
      </c>
      <c r="B37" s="77">
        <v>38399</v>
      </c>
      <c r="C37" s="23" t="s">
        <v>703</v>
      </c>
      <c r="D37" s="2">
        <v>65.09</v>
      </c>
      <c r="E37" s="23"/>
      <c r="F37" s="2"/>
      <c r="G37" s="111"/>
    </row>
    <row r="38" spans="1:7" s="21" customFormat="1" x14ac:dyDescent="0.25">
      <c r="A38" s="23">
        <v>38400</v>
      </c>
      <c r="B38" s="77">
        <v>38400</v>
      </c>
      <c r="C38" s="23" t="s">
        <v>704</v>
      </c>
      <c r="D38" s="2">
        <v>80.040000000000006</v>
      </c>
      <c r="E38" s="23"/>
      <c r="F38" s="2"/>
      <c r="G38" s="111"/>
    </row>
    <row r="39" spans="1:7" s="21" customFormat="1" x14ac:dyDescent="0.25">
      <c r="A39" s="23">
        <v>38401</v>
      </c>
      <c r="B39" s="77">
        <v>38401</v>
      </c>
      <c r="C39" s="23" t="s">
        <v>1761</v>
      </c>
      <c r="D39" s="2">
        <v>279.99</v>
      </c>
      <c r="E39" s="23"/>
      <c r="F39" s="2"/>
      <c r="G39" s="111"/>
    </row>
    <row r="40" spans="1:7" s="21" customFormat="1" x14ac:dyDescent="0.25">
      <c r="A40" s="23">
        <v>39107</v>
      </c>
      <c r="B40" s="77">
        <v>39107</v>
      </c>
      <c r="C40" s="23" t="s">
        <v>186</v>
      </c>
      <c r="D40" s="2">
        <v>4</v>
      </c>
      <c r="E40" s="23"/>
      <c r="F40" s="2"/>
      <c r="G40" s="111"/>
    </row>
    <row r="41" spans="1:7" s="21" customFormat="1" x14ac:dyDescent="0.25">
      <c r="A41" s="23">
        <v>39315</v>
      </c>
      <c r="B41" s="77">
        <v>39315</v>
      </c>
      <c r="C41" s="23" t="s">
        <v>46</v>
      </c>
      <c r="D41" s="2">
        <v>30.41</v>
      </c>
      <c r="E41" s="23"/>
      <c r="F41" s="2"/>
      <c r="G41" s="111"/>
    </row>
    <row r="42" spans="1:7" s="21" customFormat="1" x14ac:dyDescent="0.25">
      <c r="A42" s="23">
        <v>39410</v>
      </c>
      <c r="B42" s="77">
        <v>39410</v>
      </c>
      <c r="C42" s="23" t="s">
        <v>459</v>
      </c>
      <c r="D42" s="2">
        <v>58.75</v>
      </c>
      <c r="E42" s="23"/>
      <c r="F42" s="2"/>
      <c r="G42" s="111"/>
    </row>
    <row r="43" spans="1:7" s="21" customFormat="1" x14ac:dyDescent="0.25">
      <c r="A43" s="23">
        <v>39417</v>
      </c>
      <c r="B43" s="77">
        <v>39417</v>
      </c>
      <c r="C43" s="23" t="s">
        <v>1073</v>
      </c>
      <c r="D43" s="2">
        <v>762.38</v>
      </c>
      <c r="E43" s="23"/>
      <c r="F43" s="2"/>
      <c r="G43" s="111"/>
    </row>
    <row r="44" spans="1:7" s="21" customFormat="1" x14ac:dyDescent="0.25">
      <c r="A44" s="23">
        <v>39439</v>
      </c>
      <c r="B44" s="77">
        <v>39439</v>
      </c>
      <c r="C44" s="23" t="s">
        <v>1953</v>
      </c>
      <c r="D44" s="2">
        <v>17.47</v>
      </c>
      <c r="E44" s="23"/>
      <c r="F44" s="2"/>
      <c r="G44" s="111"/>
    </row>
    <row r="45" spans="1:7" s="21" customFormat="1" x14ac:dyDescent="0.25">
      <c r="A45" s="23">
        <v>39442</v>
      </c>
      <c r="B45" s="77">
        <v>39442</v>
      </c>
      <c r="C45" s="23" t="s">
        <v>1954</v>
      </c>
      <c r="D45" s="2">
        <v>131.08000000000001</v>
      </c>
      <c r="E45" s="23"/>
      <c r="F45" s="2"/>
      <c r="G45" s="111"/>
    </row>
    <row r="46" spans="1:7" s="21" customFormat="1" x14ac:dyDescent="0.25">
      <c r="A46" s="23">
        <v>39694</v>
      </c>
      <c r="B46" s="77">
        <v>39694</v>
      </c>
      <c r="C46" s="23" t="s">
        <v>20</v>
      </c>
      <c r="D46" s="2">
        <v>9.61</v>
      </c>
      <c r="E46" s="23"/>
      <c r="F46" s="2"/>
      <c r="G46" s="111"/>
    </row>
    <row r="47" spans="1:7" s="21" customFormat="1" x14ac:dyDescent="0.25">
      <c r="A47" s="23">
        <v>39697</v>
      </c>
      <c r="B47" s="77">
        <v>39697</v>
      </c>
      <c r="C47" s="23" t="s">
        <v>1753</v>
      </c>
      <c r="D47" s="2">
        <v>29.16</v>
      </c>
      <c r="E47" s="23"/>
      <c r="F47" s="2"/>
      <c r="G47" s="111"/>
    </row>
    <row r="48" spans="1:7" s="21" customFormat="1" x14ac:dyDescent="0.25">
      <c r="A48" s="23">
        <v>39889</v>
      </c>
      <c r="B48" s="77">
        <v>39889</v>
      </c>
      <c r="C48" s="23" t="s">
        <v>1970</v>
      </c>
      <c r="D48" s="2">
        <v>144.36000000000001</v>
      </c>
      <c r="E48" s="23"/>
      <c r="F48" s="2"/>
      <c r="G48" s="111"/>
    </row>
    <row r="49" spans="1:7" s="21" customFormat="1" x14ac:dyDescent="0.25">
      <c r="A49" s="23">
        <v>39917</v>
      </c>
      <c r="B49" s="77">
        <v>39917</v>
      </c>
      <c r="C49" s="23" t="s">
        <v>1069</v>
      </c>
      <c r="D49" s="2">
        <v>78.010000000000005</v>
      </c>
      <c r="E49" s="23"/>
      <c r="F49" s="2"/>
      <c r="G49" s="111"/>
    </row>
    <row r="50" spans="1:7" s="21" customFormat="1" x14ac:dyDescent="0.25">
      <c r="A50" s="23">
        <v>39919</v>
      </c>
      <c r="B50" s="77">
        <v>39919</v>
      </c>
      <c r="C50" s="23" t="s">
        <v>1873</v>
      </c>
      <c r="D50" s="2">
        <v>78.010000000000005</v>
      </c>
      <c r="E50" s="23"/>
      <c r="F50" s="2"/>
      <c r="G50" s="111"/>
    </row>
    <row r="51" spans="1:7" s="21" customFormat="1" x14ac:dyDescent="0.25">
      <c r="A51" s="23">
        <v>39921</v>
      </c>
      <c r="B51" s="77">
        <v>39921</v>
      </c>
      <c r="C51" s="23" t="s">
        <v>708</v>
      </c>
      <c r="D51" s="2">
        <v>13.11</v>
      </c>
      <c r="E51" s="23"/>
      <c r="F51" s="2"/>
      <c r="G51" s="111"/>
    </row>
    <row r="52" spans="1:7" s="21" customFormat="1" x14ac:dyDescent="0.25">
      <c r="A52" s="23">
        <v>81015</v>
      </c>
      <c r="B52" s="79">
        <v>81015</v>
      </c>
      <c r="C52" s="23" t="s">
        <v>1166</v>
      </c>
      <c r="D52" s="2">
        <v>1407.23</v>
      </c>
      <c r="E52" s="23"/>
      <c r="F52" s="2"/>
      <c r="G52" s="111"/>
    </row>
    <row r="53" spans="1:7" s="21" customFormat="1" x14ac:dyDescent="0.25">
      <c r="A53" s="23" t="s">
        <v>235</v>
      </c>
      <c r="B53" s="77">
        <v>13010</v>
      </c>
      <c r="C53" s="23" t="s">
        <v>624</v>
      </c>
      <c r="D53" s="2">
        <v>303.33</v>
      </c>
      <c r="E53" s="23"/>
      <c r="F53" s="2"/>
      <c r="G53" s="111"/>
    </row>
    <row r="54" spans="1:7" s="21" customFormat="1" x14ac:dyDescent="0.25">
      <c r="A54" s="23" t="s">
        <v>236</v>
      </c>
      <c r="B54" s="77">
        <v>13010</v>
      </c>
      <c r="C54" s="23" t="s">
        <v>624</v>
      </c>
      <c r="D54" s="2">
        <v>233.34</v>
      </c>
      <c r="E54" s="23"/>
      <c r="F54" s="2"/>
      <c r="G54" s="111"/>
    </row>
    <row r="55" spans="1:7" s="21" customFormat="1" x14ac:dyDescent="0.25">
      <c r="A55" s="23" t="s">
        <v>237</v>
      </c>
      <c r="B55" s="77">
        <v>13012</v>
      </c>
      <c r="C55" s="23" t="s">
        <v>625</v>
      </c>
      <c r="D55" s="2">
        <v>404.44</v>
      </c>
      <c r="E55" s="23"/>
      <c r="F55" s="2"/>
      <c r="G55" s="111"/>
    </row>
    <row r="56" spans="1:7" s="21" customFormat="1" x14ac:dyDescent="0.25">
      <c r="A56" s="23" t="s">
        <v>238</v>
      </c>
      <c r="B56" s="77">
        <v>13012</v>
      </c>
      <c r="C56" s="23" t="s">
        <v>625</v>
      </c>
      <c r="D56" s="2">
        <v>311.11</v>
      </c>
      <c r="E56" s="99"/>
      <c r="F56" s="2"/>
      <c r="G56" s="111"/>
    </row>
    <row r="57" spans="1:7" s="21" customFormat="1" x14ac:dyDescent="0.25">
      <c r="A57" s="23" t="s">
        <v>239</v>
      </c>
      <c r="B57" s="77">
        <v>13014</v>
      </c>
      <c r="C57" s="23" t="s">
        <v>219</v>
      </c>
      <c r="D57" s="2">
        <v>505.53</v>
      </c>
      <c r="E57" s="99"/>
      <c r="F57" s="2"/>
      <c r="G57" s="111"/>
    </row>
    <row r="58" spans="1:7" s="21" customFormat="1" x14ac:dyDescent="0.25">
      <c r="A58" s="23" t="s">
        <v>240</v>
      </c>
      <c r="B58" s="77">
        <v>13014</v>
      </c>
      <c r="C58" s="23" t="s">
        <v>219</v>
      </c>
      <c r="D58" s="2">
        <v>388.87</v>
      </c>
      <c r="E58" s="99"/>
      <c r="F58" s="2"/>
      <c r="G58" s="111"/>
    </row>
    <row r="59" spans="1:7" s="21" customFormat="1" x14ac:dyDescent="0.25">
      <c r="A59" s="23" t="s">
        <v>241</v>
      </c>
      <c r="B59" s="77">
        <v>13020</v>
      </c>
      <c r="C59" s="23" t="s">
        <v>626</v>
      </c>
      <c r="D59" s="2">
        <v>303.33</v>
      </c>
      <c r="E59" s="99"/>
      <c r="F59" s="2"/>
      <c r="G59" s="111"/>
    </row>
    <row r="60" spans="1:7" s="21" customFormat="1" x14ac:dyDescent="0.25">
      <c r="A60" s="23" t="s">
        <v>242</v>
      </c>
      <c r="B60" s="77">
        <v>13020</v>
      </c>
      <c r="C60" s="23" t="s">
        <v>626</v>
      </c>
      <c r="D60" s="2">
        <v>233.34</v>
      </c>
      <c r="E60" s="99"/>
      <c r="F60" s="2"/>
      <c r="G60" s="111"/>
    </row>
    <row r="61" spans="1:7" s="21" customFormat="1" x14ac:dyDescent="0.25">
      <c r="A61" s="23" t="s">
        <v>243</v>
      </c>
      <c r="B61" s="77">
        <v>13022</v>
      </c>
      <c r="C61" s="23" t="s">
        <v>627</v>
      </c>
      <c r="D61" s="2">
        <v>404.44</v>
      </c>
      <c r="E61" s="99"/>
      <c r="F61" s="2"/>
      <c r="G61" s="111"/>
    </row>
    <row r="62" spans="1:7" s="21" customFormat="1" x14ac:dyDescent="0.25">
      <c r="A62" s="23" t="s">
        <v>244</v>
      </c>
      <c r="B62" s="77">
        <v>13022</v>
      </c>
      <c r="C62" s="23" t="s">
        <v>627</v>
      </c>
      <c r="D62" s="2">
        <v>311.11</v>
      </c>
      <c r="E62" s="99"/>
      <c r="F62" s="2"/>
      <c r="G62" s="111"/>
    </row>
    <row r="63" spans="1:7" s="21" customFormat="1" x14ac:dyDescent="0.25">
      <c r="A63" s="23" t="s">
        <v>245</v>
      </c>
      <c r="B63" s="77">
        <v>13029</v>
      </c>
      <c r="C63" s="23" t="s">
        <v>1061</v>
      </c>
      <c r="D63" s="2">
        <v>44.38</v>
      </c>
      <c r="E63" s="99"/>
      <c r="F63" s="2"/>
      <c r="G63" s="111"/>
    </row>
    <row r="64" spans="1:7" s="21" customFormat="1" x14ac:dyDescent="0.25">
      <c r="A64" s="23" t="s">
        <v>246</v>
      </c>
      <c r="B64" s="77">
        <v>13029</v>
      </c>
      <c r="C64" s="23" t="s">
        <v>1061</v>
      </c>
      <c r="D64" s="2">
        <v>34.14</v>
      </c>
      <c r="E64" s="99"/>
      <c r="F64" s="2"/>
      <c r="G64" s="111"/>
    </row>
    <row r="65" spans="1:7" s="21" customFormat="1" x14ac:dyDescent="0.25">
      <c r="A65" s="23" t="s">
        <v>247</v>
      </c>
      <c r="B65" s="77">
        <v>13032</v>
      </c>
      <c r="C65" s="23" t="s">
        <v>1062</v>
      </c>
      <c r="D65" s="2">
        <v>44.38</v>
      </c>
      <c r="E65" s="99"/>
      <c r="F65" s="2"/>
      <c r="G65" s="111"/>
    </row>
    <row r="66" spans="1:7" s="21" customFormat="1" x14ac:dyDescent="0.25">
      <c r="A66" s="23" t="s">
        <v>248</v>
      </c>
      <c r="B66" s="77">
        <v>13032</v>
      </c>
      <c r="C66" s="23" t="s">
        <v>1062</v>
      </c>
      <c r="D66" s="2">
        <v>34.14</v>
      </c>
      <c r="E66" s="99"/>
      <c r="F66" s="2"/>
      <c r="G66" s="111"/>
    </row>
    <row r="67" spans="1:7" s="21" customFormat="1" x14ac:dyDescent="0.25">
      <c r="A67" s="23" t="s">
        <v>1949</v>
      </c>
      <c r="B67" s="77" t="s">
        <v>1949</v>
      </c>
      <c r="C67" s="23" t="s">
        <v>1952</v>
      </c>
      <c r="D67" s="2">
        <v>312.11</v>
      </c>
      <c r="E67" s="99"/>
      <c r="F67" s="2"/>
      <c r="G67" s="111"/>
    </row>
    <row r="68" spans="1:7" s="21" customFormat="1" x14ac:dyDescent="0.25">
      <c r="A68" s="23" t="s">
        <v>1755</v>
      </c>
      <c r="B68" s="77">
        <v>18471</v>
      </c>
      <c r="C68" s="23" t="s">
        <v>1941</v>
      </c>
      <c r="D68" s="2">
        <v>767.52</v>
      </c>
      <c r="E68" s="99"/>
      <c r="F68" s="2"/>
      <c r="G68" s="111"/>
    </row>
    <row r="69" spans="1:7" s="21" customFormat="1" x14ac:dyDescent="0.25">
      <c r="A69" s="23" t="s">
        <v>1950</v>
      </c>
      <c r="B69" s="77" t="s">
        <v>1950</v>
      </c>
      <c r="C69" s="23" t="s">
        <v>1951</v>
      </c>
      <c r="D69" s="2">
        <v>1516.39</v>
      </c>
      <c r="E69" s="99"/>
      <c r="F69" s="2"/>
      <c r="G69" s="111"/>
    </row>
    <row r="70" spans="1:7" s="21" customFormat="1" x14ac:dyDescent="0.25">
      <c r="A70" s="23" t="s">
        <v>1665</v>
      </c>
      <c r="B70" s="77">
        <v>18492</v>
      </c>
      <c r="C70" s="23" t="s">
        <v>1666</v>
      </c>
      <c r="D70" s="2">
        <v>23.3</v>
      </c>
      <c r="E70" s="99"/>
      <c r="F70" s="2"/>
      <c r="G70" s="111"/>
    </row>
    <row r="71" spans="1:7" s="21" customFormat="1" x14ac:dyDescent="0.25">
      <c r="A71" s="23" t="s">
        <v>1667</v>
      </c>
      <c r="B71" s="77">
        <v>18492</v>
      </c>
      <c r="C71" s="23" t="s">
        <v>1666</v>
      </c>
      <c r="D71" s="2">
        <v>23.3</v>
      </c>
      <c r="E71" s="99"/>
      <c r="F71" s="2"/>
      <c r="G71" s="111"/>
    </row>
    <row r="72" spans="1:7" s="21" customFormat="1" x14ac:dyDescent="0.25">
      <c r="A72" s="23" t="s">
        <v>1668</v>
      </c>
      <c r="B72" s="77">
        <v>18492</v>
      </c>
      <c r="C72" s="23" t="s">
        <v>1666</v>
      </c>
      <c r="D72" s="2">
        <v>23.3</v>
      </c>
      <c r="E72" s="99"/>
      <c r="F72" s="2"/>
      <c r="G72" s="111"/>
    </row>
    <row r="73" spans="1:7" s="21" customFormat="1" x14ac:dyDescent="0.25">
      <c r="A73" s="23" t="s">
        <v>1669</v>
      </c>
      <c r="B73" s="77">
        <v>18495</v>
      </c>
      <c r="C73" s="23" t="s">
        <v>1670</v>
      </c>
      <c r="D73" s="2">
        <v>26.23</v>
      </c>
      <c r="E73" s="99"/>
      <c r="F73" s="2"/>
      <c r="G73" s="111"/>
    </row>
    <row r="74" spans="1:7" s="21" customFormat="1" x14ac:dyDescent="0.25">
      <c r="A74" s="23" t="s">
        <v>1671</v>
      </c>
      <c r="B74" s="77">
        <v>18495</v>
      </c>
      <c r="C74" s="23" t="s">
        <v>1670</v>
      </c>
      <c r="D74" s="2">
        <v>26.23</v>
      </c>
      <c r="E74" s="99"/>
      <c r="F74" s="2"/>
      <c r="G74" s="111"/>
    </row>
    <row r="75" spans="1:7" s="21" customFormat="1" x14ac:dyDescent="0.25">
      <c r="A75" s="23" t="s">
        <v>1672</v>
      </c>
      <c r="B75" s="77">
        <v>18495</v>
      </c>
      <c r="C75" s="23" t="s">
        <v>1670</v>
      </c>
      <c r="D75" s="2">
        <v>26.23</v>
      </c>
      <c r="E75" s="99"/>
      <c r="F75" s="2"/>
      <c r="G75" s="111"/>
    </row>
    <row r="76" spans="1:7" s="21" customFormat="1" x14ac:dyDescent="0.25">
      <c r="A76" s="23" t="s">
        <v>253</v>
      </c>
      <c r="B76" s="77">
        <v>20055</v>
      </c>
      <c r="C76" s="23" t="s">
        <v>9</v>
      </c>
      <c r="D76" s="2">
        <v>336.97</v>
      </c>
      <c r="E76" s="99"/>
    </row>
    <row r="77" spans="1:7" s="21" customFormat="1" x14ac:dyDescent="0.25">
      <c r="A77" s="23" t="s">
        <v>254</v>
      </c>
      <c r="B77" s="77">
        <v>20055</v>
      </c>
      <c r="C77" s="23" t="s">
        <v>630</v>
      </c>
      <c r="D77" s="2">
        <v>306.33999999999997</v>
      </c>
      <c r="E77" s="99"/>
    </row>
    <row r="78" spans="1:7" s="21" customFormat="1" x14ac:dyDescent="0.25">
      <c r="A78" s="23" t="s">
        <v>1691</v>
      </c>
      <c r="B78" s="77">
        <v>20116</v>
      </c>
      <c r="C78" s="99" t="s">
        <v>1766</v>
      </c>
      <c r="D78" s="2">
        <v>361.74</v>
      </c>
      <c r="E78" s="99"/>
    </row>
    <row r="79" spans="1:7" s="21" customFormat="1" x14ac:dyDescent="0.25">
      <c r="A79" s="23" t="s">
        <v>1692</v>
      </c>
      <c r="B79" s="77">
        <v>20116</v>
      </c>
      <c r="C79" s="99" t="s">
        <v>1766</v>
      </c>
      <c r="D79" s="2">
        <v>328.85</v>
      </c>
      <c r="E79" s="99"/>
    </row>
    <row r="80" spans="1:7" s="21" customFormat="1" x14ac:dyDescent="0.25">
      <c r="A80" s="23" t="s">
        <v>255</v>
      </c>
      <c r="B80" s="77">
        <v>20160</v>
      </c>
      <c r="C80" s="23" t="s">
        <v>10</v>
      </c>
      <c r="D80" s="2">
        <v>296.23</v>
      </c>
      <c r="E80" s="99"/>
    </row>
    <row r="81" spans="1:5" s="21" customFormat="1" x14ac:dyDescent="0.25">
      <c r="A81" s="23" t="s">
        <v>256</v>
      </c>
      <c r="B81" s="77">
        <v>20160</v>
      </c>
      <c r="C81" s="23" t="s">
        <v>631</v>
      </c>
      <c r="D81" s="2">
        <v>269.3</v>
      </c>
      <c r="E81" s="99"/>
    </row>
    <row r="82" spans="1:5" s="21" customFormat="1" x14ac:dyDescent="0.25">
      <c r="A82" s="23" t="s">
        <v>257</v>
      </c>
      <c r="B82" s="77">
        <v>20162</v>
      </c>
      <c r="C82" s="23" t="s">
        <v>11</v>
      </c>
      <c r="D82" s="2">
        <v>296.23</v>
      </c>
      <c r="E82" s="99"/>
    </row>
    <row r="83" spans="1:5" s="21" customFormat="1" x14ac:dyDescent="0.25">
      <c r="A83" s="23" t="s">
        <v>258</v>
      </c>
      <c r="B83" s="77">
        <v>20162</v>
      </c>
      <c r="C83" s="23" t="s">
        <v>632</v>
      </c>
      <c r="D83" s="2">
        <v>269.3</v>
      </c>
      <c r="E83" s="99"/>
    </row>
    <row r="84" spans="1:5" s="21" customFormat="1" x14ac:dyDescent="0.25">
      <c r="A84" s="23" t="s">
        <v>259</v>
      </c>
      <c r="B84" s="77">
        <v>20182</v>
      </c>
      <c r="C84" s="23" t="s">
        <v>12</v>
      </c>
      <c r="D84" s="2">
        <v>342.79</v>
      </c>
      <c r="E84" s="99"/>
    </row>
    <row r="85" spans="1:5" s="21" customFormat="1" x14ac:dyDescent="0.25">
      <c r="A85" s="23" t="s">
        <v>260</v>
      </c>
      <c r="B85" s="77">
        <v>20182</v>
      </c>
      <c r="C85" s="23" t="s">
        <v>633</v>
      </c>
      <c r="D85" s="2">
        <v>311.63</v>
      </c>
      <c r="E85" s="99"/>
    </row>
    <row r="86" spans="1:5" s="21" customFormat="1" x14ac:dyDescent="0.25">
      <c r="A86" s="23" t="s">
        <v>261</v>
      </c>
      <c r="B86" s="77">
        <v>20190</v>
      </c>
      <c r="C86" s="23" t="s">
        <v>13</v>
      </c>
      <c r="D86" s="2">
        <v>342.79</v>
      </c>
      <c r="E86" s="99"/>
    </row>
    <row r="87" spans="1:5" s="21" customFormat="1" x14ac:dyDescent="0.25">
      <c r="A87" s="23" t="s">
        <v>262</v>
      </c>
      <c r="B87" s="77">
        <v>20190</v>
      </c>
      <c r="C87" s="23" t="s">
        <v>634</v>
      </c>
      <c r="D87" s="2">
        <v>311.63</v>
      </c>
      <c r="E87" s="99"/>
    </row>
    <row r="88" spans="1:5" s="21" customFormat="1" x14ac:dyDescent="0.25">
      <c r="A88" s="23" t="s">
        <v>263</v>
      </c>
      <c r="B88" s="77">
        <v>20200</v>
      </c>
      <c r="C88" s="23" t="s">
        <v>635</v>
      </c>
      <c r="D88" s="2">
        <v>212.39</v>
      </c>
      <c r="E88" s="99"/>
    </row>
    <row r="89" spans="1:5" s="21" customFormat="1" x14ac:dyDescent="0.25">
      <c r="A89" s="23" t="s">
        <v>264</v>
      </c>
      <c r="B89" s="77">
        <v>20200</v>
      </c>
      <c r="C89" s="23" t="s">
        <v>635</v>
      </c>
      <c r="D89" s="2">
        <v>193.08</v>
      </c>
      <c r="E89" s="99"/>
    </row>
    <row r="90" spans="1:5" s="21" customFormat="1" x14ac:dyDescent="0.25">
      <c r="A90" s="23" t="s">
        <v>265</v>
      </c>
      <c r="B90" s="77">
        <v>20202</v>
      </c>
      <c r="C90" s="23" t="s">
        <v>636</v>
      </c>
      <c r="D90" s="2">
        <v>290.69</v>
      </c>
      <c r="E90" s="99"/>
    </row>
    <row r="91" spans="1:5" s="21" customFormat="1" x14ac:dyDescent="0.25">
      <c r="A91" s="23" t="s">
        <v>266</v>
      </c>
      <c r="B91" s="77">
        <v>20202</v>
      </c>
      <c r="C91" s="23" t="s">
        <v>636</v>
      </c>
      <c r="D91" s="2">
        <v>264.26</v>
      </c>
      <c r="E91" s="99"/>
    </row>
    <row r="92" spans="1:5" s="21" customFormat="1" x14ac:dyDescent="0.25">
      <c r="A92" s="23" t="s">
        <v>267</v>
      </c>
      <c r="B92" s="77">
        <v>20204</v>
      </c>
      <c r="C92" s="23" t="s">
        <v>637</v>
      </c>
      <c r="D92" s="2">
        <v>290.69</v>
      </c>
      <c r="E92" s="99"/>
    </row>
    <row r="93" spans="1:5" s="21" customFormat="1" x14ac:dyDescent="0.25">
      <c r="A93" s="23" t="s">
        <v>268</v>
      </c>
      <c r="B93" s="77">
        <v>20204</v>
      </c>
      <c r="C93" s="23" t="s">
        <v>637</v>
      </c>
      <c r="D93" s="2">
        <v>264.26</v>
      </c>
      <c r="E93" s="99"/>
    </row>
    <row r="94" spans="1:5" s="21" customFormat="1" x14ac:dyDescent="0.25">
      <c r="A94" s="23" t="s">
        <v>269</v>
      </c>
      <c r="B94" s="77">
        <v>20212</v>
      </c>
      <c r="C94" s="23" t="s">
        <v>1543</v>
      </c>
      <c r="D94" s="2">
        <v>355.66</v>
      </c>
      <c r="E94" s="99"/>
    </row>
    <row r="95" spans="1:5" s="21" customFormat="1" x14ac:dyDescent="0.25">
      <c r="A95" s="23" t="s">
        <v>1693</v>
      </c>
      <c r="B95" s="77">
        <v>20215</v>
      </c>
      <c r="C95" s="99" t="s">
        <v>196</v>
      </c>
      <c r="D95" s="2">
        <v>389.62</v>
      </c>
      <c r="E95" s="99"/>
    </row>
    <row r="96" spans="1:5" s="21" customFormat="1" ht="12.75" customHeight="1" x14ac:dyDescent="0.25">
      <c r="A96" s="23" t="s">
        <v>1694</v>
      </c>
      <c r="B96" s="77">
        <v>20215</v>
      </c>
      <c r="C96" s="99" t="s">
        <v>196</v>
      </c>
      <c r="D96" s="2">
        <v>354.19</v>
      </c>
      <c r="E96" s="99"/>
    </row>
    <row r="97" spans="1:7" s="21" customFormat="1" ht="12.75" customHeight="1" x14ac:dyDescent="0.25">
      <c r="A97" s="23" t="s">
        <v>1695</v>
      </c>
      <c r="B97" s="77">
        <v>20218</v>
      </c>
      <c r="C97" s="99" t="s">
        <v>1775</v>
      </c>
      <c r="D97" s="2">
        <v>428.58</v>
      </c>
      <c r="E97" s="99"/>
    </row>
    <row r="98" spans="1:7" s="21" customFormat="1" x14ac:dyDescent="0.25">
      <c r="A98" s="23" t="s">
        <v>1696</v>
      </c>
      <c r="B98" s="77">
        <v>20218</v>
      </c>
      <c r="C98" s="99" t="s">
        <v>1775</v>
      </c>
      <c r="D98" s="2">
        <v>389.62</v>
      </c>
      <c r="E98" s="99"/>
    </row>
    <row r="99" spans="1:7" s="21" customFormat="1" x14ac:dyDescent="0.25">
      <c r="A99" s="23" t="s">
        <v>270</v>
      </c>
      <c r="B99" s="77">
        <v>20220</v>
      </c>
      <c r="C99" s="23" t="s">
        <v>14</v>
      </c>
      <c r="D99" s="2">
        <v>224.27</v>
      </c>
      <c r="E99" s="99"/>
    </row>
    <row r="100" spans="1:7" s="21" customFormat="1" x14ac:dyDescent="0.25">
      <c r="A100" s="23" t="s">
        <v>271</v>
      </c>
      <c r="B100" s="77">
        <v>20220</v>
      </c>
      <c r="C100" s="23" t="s">
        <v>638</v>
      </c>
      <c r="D100" s="2">
        <v>203.88</v>
      </c>
      <c r="E100" s="99"/>
    </row>
    <row r="101" spans="1:7" s="21" customFormat="1" x14ac:dyDescent="0.25">
      <c r="A101" s="23" t="s">
        <v>272</v>
      </c>
      <c r="B101" s="77">
        <v>20221</v>
      </c>
      <c r="C101" s="23" t="s">
        <v>15</v>
      </c>
      <c r="D101" s="2">
        <v>271.60000000000002</v>
      </c>
      <c r="E101" s="99"/>
    </row>
    <row r="102" spans="1:7" s="21" customFormat="1" x14ac:dyDescent="0.25">
      <c r="A102" s="23" t="s">
        <v>273</v>
      </c>
      <c r="B102" s="77">
        <v>20221</v>
      </c>
      <c r="C102" s="23" t="s">
        <v>639</v>
      </c>
      <c r="D102" s="2">
        <v>246.91</v>
      </c>
      <c r="E102" s="99"/>
    </row>
    <row r="103" spans="1:7" s="21" customFormat="1" x14ac:dyDescent="0.25">
      <c r="A103" s="23" t="s">
        <v>274</v>
      </c>
      <c r="B103" s="77">
        <v>20222</v>
      </c>
      <c r="C103" s="23" t="s">
        <v>16</v>
      </c>
      <c r="D103" s="2">
        <v>276.88</v>
      </c>
      <c r="E103" s="99"/>
    </row>
    <row r="104" spans="1:7" s="21" customFormat="1" x14ac:dyDescent="0.25">
      <c r="A104" s="23" t="s">
        <v>275</v>
      </c>
      <c r="B104" s="77">
        <v>20222</v>
      </c>
      <c r="C104" s="23" t="s">
        <v>640</v>
      </c>
      <c r="D104" s="2">
        <v>359.27</v>
      </c>
      <c r="E104" s="99"/>
    </row>
    <row r="105" spans="1:7" s="21" customFormat="1" x14ac:dyDescent="0.25">
      <c r="A105" s="23" t="s">
        <v>276</v>
      </c>
      <c r="B105" s="77">
        <v>20222</v>
      </c>
      <c r="C105" s="23" t="s">
        <v>640</v>
      </c>
      <c r="D105" s="2">
        <v>529.22</v>
      </c>
      <c r="E105" s="99"/>
    </row>
    <row r="106" spans="1:7" s="21" customFormat="1" x14ac:dyDescent="0.25">
      <c r="A106" s="23" t="s">
        <v>277</v>
      </c>
      <c r="B106" s="77">
        <v>20222</v>
      </c>
      <c r="C106" s="23" t="s">
        <v>640</v>
      </c>
      <c r="D106" s="2">
        <v>251.71</v>
      </c>
      <c r="E106" s="99"/>
      <c r="F106" s="2"/>
      <c r="G106" s="111"/>
    </row>
    <row r="107" spans="1:7" s="21" customFormat="1" x14ac:dyDescent="0.25">
      <c r="A107" s="23" t="s">
        <v>278</v>
      </c>
      <c r="B107" s="77">
        <v>20278</v>
      </c>
      <c r="C107" s="23" t="s">
        <v>17</v>
      </c>
      <c r="D107" s="2">
        <v>255.01</v>
      </c>
      <c r="E107" s="99"/>
      <c r="F107" s="2"/>
      <c r="G107" s="111"/>
    </row>
    <row r="108" spans="1:7" s="21" customFormat="1" x14ac:dyDescent="0.25">
      <c r="A108" s="23" t="s">
        <v>279</v>
      </c>
      <c r="B108" s="77">
        <v>20278</v>
      </c>
      <c r="C108" s="23" t="s">
        <v>641</v>
      </c>
      <c r="D108" s="2">
        <v>231.83</v>
      </c>
      <c r="E108" s="99"/>
      <c r="F108" s="2"/>
      <c r="G108" s="111"/>
    </row>
    <row r="109" spans="1:7" s="21" customFormat="1" x14ac:dyDescent="0.25">
      <c r="A109" s="23" t="s">
        <v>280</v>
      </c>
      <c r="B109" s="77">
        <v>20290</v>
      </c>
      <c r="C109" s="23" t="s">
        <v>18</v>
      </c>
      <c r="D109" s="2">
        <v>426.23</v>
      </c>
      <c r="E109" s="99"/>
      <c r="F109" s="2"/>
      <c r="G109" s="111"/>
    </row>
    <row r="110" spans="1:7" s="21" customFormat="1" x14ac:dyDescent="0.25">
      <c r="A110" s="23" t="s">
        <v>281</v>
      </c>
      <c r="B110" s="77">
        <v>20290</v>
      </c>
      <c r="C110" s="23" t="s">
        <v>642</v>
      </c>
      <c r="D110" s="2">
        <v>387.48</v>
      </c>
      <c r="E110" s="99"/>
      <c r="F110" s="2"/>
      <c r="G110" s="111"/>
    </row>
    <row r="111" spans="1:7" s="21" customFormat="1" x14ac:dyDescent="0.25">
      <c r="A111" s="23" t="s">
        <v>282</v>
      </c>
      <c r="B111" s="77">
        <v>20299</v>
      </c>
      <c r="C111" s="23" t="s">
        <v>1074</v>
      </c>
      <c r="D111" s="2">
        <v>221.18</v>
      </c>
      <c r="E111" s="99"/>
      <c r="F111" s="2"/>
      <c r="G111" s="111"/>
    </row>
    <row r="112" spans="1:7" s="21" customFormat="1" x14ac:dyDescent="0.25">
      <c r="A112" s="23" t="s">
        <v>283</v>
      </c>
      <c r="B112" s="77">
        <v>20299</v>
      </c>
      <c r="C112" s="23" t="s">
        <v>1074</v>
      </c>
      <c r="D112" s="2">
        <v>201.07</v>
      </c>
      <c r="E112" s="99"/>
      <c r="F112" s="2"/>
      <c r="G112" s="111"/>
    </row>
    <row r="113" spans="1:7" s="21" customFormat="1" x14ac:dyDescent="0.25">
      <c r="A113" s="23" t="s">
        <v>287</v>
      </c>
      <c r="B113" s="77">
        <v>21225</v>
      </c>
      <c r="C113" s="23" t="s">
        <v>643</v>
      </c>
      <c r="D113" s="2">
        <v>359.25</v>
      </c>
      <c r="E113" s="99"/>
      <c r="F113" s="2"/>
      <c r="G113" s="111"/>
    </row>
    <row r="114" spans="1:7" s="21" customFormat="1" x14ac:dyDescent="0.25">
      <c r="A114" s="23" t="s">
        <v>289</v>
      </c>
      <c r="B114" s="77">
        <v>21225</v>
      </c>
      <c r="C114" s="23" t="s">
        <v>193</v>
      </c>
      <c r="D114" s="2">
        <v>326.58</v>
      </c>
      <c r="E114" s="99"/>
      <c r="F114" s="2"/>
      <c r="G114" s="111"/>
    </row>
    <row r="115" spans="1:7" s="21" customFormat="1" x14ac:dyDescent="0.25">
      <c r="A115" s="23" t="s">
        <v>290</v>
      </c>
      <c r="B115" s="77">
        <v>21226</v>
      </c>
      <c r="C115" s="23" t="s">
        <v>644</v>
      </c>
      <c r="D115" s="2">
        <v>511.92</v>
      </c>
      <c r="E115" s="99"/>
      <c r="F115" s="2"/>
      <c r="G115" s="111"/>
    </row>
    <row r="116" spans="1:7" s="21" customFormat="1" x14ac:dyDescent="0.25">
      <c r="A116" s="23" t="s">
        <v>292</v>
      </c>
      <c r="B116" s="77">
        <v>21226</v>
      </c>
      <c r="C116" s="23" t="s">
        <v>194</v>
      </c>
      <c r="D116" s="2">
        <v>465.39</v>
      </c>
      <c r="E116" s="99"/>
      <c r="F116" s="2"/>
      <c r="G116" s="111"/>
    </row>
    <row r="117" spans="1:7" s="21" customFormat="1" x14ac:dyDescent="0.25">
      <c r="A117" s="23" t="s">
        <v>293</v>
      </c>
      <c r="B117" s="77">
        <v>21227</v>
      </c>
      <c r="C117" s="23" t="s">
        <v>645</v>
      </c>
      <c r="D117" s="2">
        <v>563.11</v>
      </c>
      <c r="E117" s="99"/>
      <c r="F117" s="2"/>
      <c r="G117" s="111"/>
    </row>
    <row r="118" spans="1:7" s="21" customFormat="1" x14ac:dyDescent="0.25">
      <c r="A118" s="23" t="s">
        <v>295</v>
      </c>
      <c r="B118" s="77">
        <v>21227</v>
      </c>
      <c r="C118" s="23" t="s">
        <v>195</v>
      </c>
      <c r="D118" s="2">
        <v>511.92</v>
      </c>
      <c r="E118" s="99"/>
      <c r="F118" s="2"/>
      <c r="G118" s="111"/>
    </row>
    <row r="119" spans="1:7" s="21" customFormat="1" x14ac:dyDescent="0.25">
      <c r="A119" s="23" t="s">
        <v>301</v>
      </c>
      <c r="B119" s="77">
        <v>21246</v>
      </c>
      <c r="C119" s="23" t="s">
        <v>196</v>
      </c>
      <c r="D119" s="2">
        <v>381.76</v>
      </c>
      <c r="E119" s="99"/>
      <c r="F119" s="2"/>
      <c r="G119" s="111"/>
    </row>
    <row r="120" spans="1:7" s="21" customFormat="1" x14ac:dyDescent="0.25">
      <c r="A120" s="23" t="s">
        <v>304</v>
      </c>
      <c r="B120" s="77">
        <v>21247</v>
      </c>
      <c r="C120" s="23" t="s">
        <v>197</v>
      </c>
      <c r="D120" s="2">
        <v>458.28</v>
      </c>
      <c r="E120" s="99"/>
      <c r="F120" s="2"/>
      <c r="G120" s="111"/>
    </row>
    <row r="121" spans="1:7" s="21" customFormat="1" x14ac:dyDescent="0.25">
      <c r="A121" s="23" t="s">
        <v>307</v>
      </c>
      <c r="B121" s="77">
        <v>21248</v>
      </c>
      <c r="C121" s="23" t="s">
        <v>198</v>
      </c>
      <c r="D121" s="2">
        <v>504.1</v>
      </c>
      <c r="E121" s="99"/>
      <c r="F121" s="2"/>
      <c r="G121" s="111"/>
    </row>
    <row r="122" spans="1:7" s="21" customFormat="1" x14ac:dyDescent="0.25">
      <c r="A122" s="23" t="s">
        <v>308</v>
      </c>
      <c r="B122" s="77">
        <v>30310</v>
      </c>
      <c r="C122" s="108" t="s">
        <v>1406</v>
      </c>
      <c r="D122" s="2">
        <v>13.68</v>
      </c>
      <c r="E122" s="99"/>
      <c r="F122" s="2"/>
      <c r="G122" s="111"/>
    </row>
    <row r="123" spans="1:7" s="21" customFormat="1" x14ac:dyDescent="0.25">
      <c r="A123" s="23" t="s">
        <v>309</v>
      </c>
      <c r="B123" s="77">
        <v>30310</v>
      </c>
      <c r="C123" s="108" t="s">
        <v>1406</v>
      </c>
      <c r="D123" s="2">
        <v>12.44</v>
      </c>
      <c r="E123" s="99"/>
      <c r="F123" s="2"/>
      <c r="G123" s="111"/>
    </row>
    <row r="124" spans="1:7" s="21" customFormat="1" x14ac:dyDescent="0.25">
      <c r="A124" s="23" t="s">
        <v>310</v>
      </c>
      <c r="B124" s="77">
        <v>30318</v>
      </c>
      <c r="C124" s="108" t="s">
        <v>1407</v>
      </c>
      <c r="D124" s="2">
        <v>15.46</v>
      </c>
      <c r="E124" s="99"/>
      <c r="F124" s="2"/>
      <c r="G124" s="111"/>
    </row>
    <row r="125" spans="1:7" s="21" customFormat="1" x14ac:dyDescent="0.25">
      <c r="A125" s="23" t="s">
        <v>311</v>
      </c>
      <c r="B125" s="77">
        <v>30318</v>
      </c>
      <c r="C125" s="108" t="s">
        <v>1407</v>
      </c>
      <c r="D125" s="2">
        <v>14.05</v>
      </c>
      <c r="E125" s="99"/>
      <c r="F125" s="2"/>
      <c r="G125" s="111"/>
    </row>
    <row r="126" spans="1:7" s="21" customFormat="1" x14ac:dyDescent="0.25">
      <c r="A126" s="23" t="s">
        <v>312</v>
      </c>
      <c r="B126" s="77">
        <v>30334</v>
      </c>
      <c r="C126" s="23" t="s">
        <v>1408</v>
      </c>
      <c r="D126" s="2">
        <v>24.623799999999999</v>
      </c>
      <c r="E126" s="99"/>
      <c r="F126" s="2"/>
      <c r="G126" s="111"/>
    </row>
    <row r="127" spans="1:7" s="21" customFormat="1" x14ac:dyDescent="0.25">
      <c r="A127" s="23" t="s">
        <v>313</v>
      </c>
      <c r="B127" s="77">
        <v>30334</v>
      </c>
      <c r="C127" s="23" t="s">
        <v>1409</v>
      </c>
      <c r="D127" s="2">
        <v>22.3766</v>
      </c>
      <c r="E127" s="99"/>
      <c r="F127" s="2"/>
      <c r="G127" s="111"/>
    </row>
    <row r="128" spans="1:7" s="21" customFormat="1" x14ac:dyDescent="0.25">
      <c r="A128" s="23" t="s">
        <v>314</v>
      </c>
      <c r="B128" s="77">
        <v>30338</v>
      </c>
      <c r="C128" s="23" t="s">
        <v>1410</v>
      </c>
      <c r="D128" s="2">
        <v>25.84</v>
      </c>
      <c r="E128" s="99"/>
      <c r="F128" s="2"/>
      <c r="G128" s="111"/>
    </row>
    <row r="129" spans="1:7" s="21" customFormat="1" x14ac:dyDescent="0.25">
      <c r="A129" s="23" t="s">
        <v>315</v>
      </c>
      <c r="B129" s="77">
        <v>30338</v>
      </c>
      <c r="C129" s="23" t="s">
        <v>1411</v>
      </c>
      <c r="D129" s="2">
        <v>23.489599999999999</v>
      </c>
      <c r="E129" s="99"/>
      <c r="F129" s="2"/>
      <c r="G129" s="111"/>
    </row>
    <row r="130" spans="1:7" s="21" customFormat="1" x14ac:dyDescent="0.25">
      <c r="A130" s="23" t="s">
        <v>316</v>
      </c>
      <c r="B130" s="77">
        <v>30346</v>
      </c>
      <c r="C130" s="23" t="s">
        <v>1412</v>
      </c>
      <c r="D130" s="2">
        <v>23.48</v>
      </c>
      <c r="E130" s="99"/>
      <c r="F130" s="2"/>
      <c r="G130" s="111"/>
    </row>
    <row r="131" spans="1:7" s="21" customFormat="1" x14ac:dyDescent="0.25">
      <c r="A131" s="23" t="s">
        <v>317</v>
      </c>
      <c r="B131" s="77">
        <v>30346</v>
      </c>
      <c r="C131" s="23" t="s">
        <v>1413</v>
      </c>
      <c r="D131" s="2">
        <v>21.348400000000002</v>
      </c>
      <c r="E131" s="99"/>
      <c r="F131" s="2"/>
      <c r="G131" s="111"/>
    </row>
    <row r="132" spans="1:7" s="21" customFormat="1" x14ac:dyDescent="0.25">
      <c r="A132" s="23" t="s">
        <v>318</v>
      </c>
      <c r="B132" s="77">
        <v>30350</v>
      </c>
      <c r="C132" s="23" t="s">
        <v>1414</v>
      </c>
      <c r="D132" s="2">
        <v>27.24</v>
      </c>
      <c r="E132" s="99"/>
      <c r="F132" s="2"/>
      <c r="G132" s="111"/>
    </row>
    <row r="133" spans="1:7" s="21" customFormat="1" x14ac:dyDescent="0.25">
      <c r="A133" s="23" t="s">
        <v>319</v>
      </c>
      <c r="B133" s="77">
        <v>30350</v>
      </c>
      <c r="C133" s="23" t="s">
        <v>1415</v>
      </c>
      <c r="D133" s="2">
        <v>24.761600000000001</v>
      </c>
      <c r="E133" s="99"/>
      <c r="F133" s="2"/>
      <c r="G133" s="111"/>
    </row>
    <row r="134" spans="1:7" s="21" customFormat="1" x14ac:dyDescent="0.25">
      <c r="A134" s="23" t="s">
        <v>320</v>
      </c>
      <c r="B134" s="77">
        <v>30362</v>
      </c>
      <c r="C134" s="23" t="s">
        <v>1416</v>
      </c>
      <c r="D134" s="2">
        <v>24.623799999999999</v>
      </c>
      <c r="E134" s="99"/>
      <c r="F134" s="2"/>
      <c r="G134" s="111"/>
    </row>
    <row r="135" spans="1:7" s="21" customFormat="1" x14ac:dyDescent="0.25">
      <c r="A135" s="23" t="s">
        <v>321</v>
      </c>
      <c r="B135" s="77">
        <v>30362</v>
      </c>
      <c r="C135" s="23" t="s">
        <v>1417</v>
      </c>
      <c r="D135" s="2">
        <v>22.3766</v>
      </c>
      <c r="E135" s="99"/>
      <c r="F135" s="2"/>
      <c r="G135" s="111"/>
    </row>
    <row r="136" spans="1:7" s="21" customFormat="1" x14ac:dyDescent="0.25">
      <c r="A136" s="23" t="s">
        <v>322</v>
      </c>
      <c r="B136" s="77">
        <v>31010</v>
      </c>
      <c r="C136" s="23" t="s">
        <v>646</v>
      </c>
      <c r="D136" s="2">
        <v>4.4000000000000004</v>
      </c>
      <c r="E136" s="99"/>
      <c r="F136" s="2"/>
      <c r="G136" s="111"/>
    </row>
    <row r="137" spans="1:7" s="21" customFormat="1" x14ac:dyDescent="0.25">
      <c r="A137" s="23" t="s">
        <v>323</v>
      </c>
      <c r="B137" s="77">
        <v>31010</v>
      </c>
      <c r="C137" s="23" t="s">
        <v>647</v>
      </c>
      <c r="D137" s="2">
        <v>8.42</v>
      </c>
      <c r="E137" s="99"/>
      <c r="F137" s="2"/>
      <c r="G137" s="111"/>
    </row>
    <row r="138" spans="1:7" s="21" customFormat="1" x14ac:dyDescent="0.25">
      <c r="A138" s="23" t="s">
        <v>324</v>
      </c>
      <c r="B138" s="77">
        <v>31010</v>
      </c>
      <c r="C138" s="23" t="s">
        <v>647</v>
      </c>
      <c r="D138" s="2">
        <v>3.74</v>
      </c>
      <c r="E138" s="99"/>
      <c r="F138" s="2"/>
      <c r="G138" s="111"/>
    </row>
    <row r="139" spans="1:7" s="21" customFormat="1" x14ac:dyDescent="0.25">
      <c r="A139" s="23" t="s">
        <v>325</v>
      </c>
      <c r="B139" s="77">
        <v>31016</v>
      </c>
      <c r="C139" s="23" t="s">
        <v>648</v>
      </c>
      <c r="D139" s="2">
        <v>5.32</v>
      </c>
      <c r="E139" s="99"/>
      <c r="F139" s="2"/>
      <c r="G139" s="111"/>
    </row>
    <row r="140" spans="1:7" s="21" customFormat="1" x14ac:dyDescent="0.25">
      <c r="A140" s="23" t="s">
        <v>966</v>
      </c>
      <c r="B140" s="77">
        <v>31016</v>
      </c>
      <c r="C140" s="23" t="s">
        <v>648</v>
      </c>
      <c r="D140" s="2">
        <v>4.99</v>
      </c>
      <c r="E140" s="99"/>
      <c r="F140" s="2"/>
      <c r="G140" s="111"/>
    </row>
    <row r="141" spans="1:7" s="21" customFormat="1" x14ac:dyDescent="0.25">
      <c r="A141" s="23" t="s">
        <v>326</v>
      </c>
      <c r="B141" s="77">
        <v>31016</v>
      </c>
      <c r="C141" s="23" t="s">
        <v>649</v>
      </c>
      <c r="D141" s="2">
        <v>7.75</v>
      </c>
      <c r="E141" s="99"/>
      <c r="F141" s="2"/>
      <c r="G141" s="111"/>
    </row>
    <row r="142" spans="1:7" s="21" customFormat="1" x14ac:dyDescent="0.25">
      <c r="A142" s="23" t="s">
        <v>327</v>
      </c>
      <c r="B142" s="77">
        <v>31016</v>
      </c>
      <c r="C142" s="23" t="s">
        <v>649</v>
      </c>
      <c r="D142" s="2">
        <v>7.36</v>
      </c>
      <c r="E142" s="99"/>
      <c r="F142" s="2"/>
      <c r="G142" s="111"/>
    </row>
    <row r="143" spans="1:7" s="21" customFormat="1" x14ac:dyDescent="0.25">
      <c r="A143" s="23" t="s">
        <v>328</v>
      </c>
      <c r="B143" s="77">
        <v>31016</v>
      </c>
      <c r="C143" s="23" t="s">
        <v>649</v>
      </c>
      <c r="D143" s="2">
        <v>4.84</v>
      </c>
      <c r="E143" s="99"/>
      <c r="F143" s="2"/>
      <c r="G143" s="111"/>
    </row>
    <row r="144" spans="1:7" s="21" customFormat="1" x14ac:dyDescent="0.25">
      <c r="A144" s="23" t="s">
        <v>329</v>
      </c>
      <c r="B144" s="77">
        <v>31029</v>
      </c>
      <c r="C144" s="23" t="s">
        <v>980</v>
      </c>
      <c r="D144" s="2">
        <v>20.45</v>
      </c>
      <c r="E144" s="99"/>
      <c r="F144" s="2"/>
      <c r="G144" s="111"/>
    </row>
    <row r="145" spans="1:7" s="21" customFormat="1" x14ac:dyDescent="0.25">
      <c r="A145" s="23" t="s">
        <v>330</v>
      </c>
      <c r="B145" s="77">
        <v>31029</v>
      </c>
      <c r="C145" s="23" t="s">
        <v>981</v>
      </c>
      <c r="D145" s="2">
        <v>18.59</v>
      </c>
      <c r="E145" s="99"/>
      <c r="F145" s="2"/>
      <c r="G145" s="111"/>
    </row>
    <row r="146" spans="1:7" s="21" customFormat="1" x14ac:dyDescent="0.25">
      <c r="A146" s="23" t="s">
        <v>331</v>
      </c>
      <c r="B146" s="77">
        <v>31030</v>
      </c>
      <c r="C146" s="23" t="s">
        <v>979</v>
      </c>
      <c r="D146" s="2">
        <v>22.7</v>
      </c>
      <c r="E146" s="99"/>
      <c r="F146" s="2"/>
      <c r="G146" s="111"/>
    </row>
    <row r="147" spans="1:7" s="21" customFormat="1" x14ac:dyDescent="0.25">
      <c r="A147" s="23" t="s">
        <v>332</v>
      </c>
      <c r="B147" s="77">
        <v>31030</v>
      </c>
      <c r="C147" s="23" t="s">
        <v>650</v>
      </c>
      <c r="D147" s="2">
        <v>23.22</v>
      </c>
      <c r="E147" s="99"/>
      <c r="F147" s="2"/>
      <c r="G147" s="111"/>
    </row>
    <row r="148" spans="1:7" s="21" customFormat="1" x14ac:dyDescent="0.25">
      <c r="A148" s="23" t="s">
        <v>333</v>
      </c>
      <c r="B148" s="77">
        <v>31140</v>
      </c>
      <c r="C148" s="23" t="s">
        <v>651</v>
      </c>
      <c r="D148" s="2">
        <v>12.99</v>
      </c>
      <c r="E148" s="99"/>
      <c r="F148" s="2"/>
      <c r="G148" s="111"/>
    </row>
    <row r="149" spans="1:7" s="21" customFormat="1" x14ac:dyDescent="0.25">
      <c r="A149" s="23" t="s">
        <v>334</v>
      </c>
      <c r="B149" s="77">
        <v>31140</v>
      </c>
      <c r="C149" s="23" t="s">
        <v>199</v>
      </c>
      <c r="D149" s="2">
        <v>11.29</v>
      </c>
      <c r="E149" s="99"/>
      <c r="F149" s="2"/>
      <c r="G149" s="111"/>
    </row>
    <row r="150" spans="1:7" s="21" customFormat="1" x14ac:dyDescent="0.25">
      <c r="A150" s="23" t="s">
        <v>335</v>
      </c>
      <c r="B150" s="77">
        <v>31142</v>
      </c>
      <c r="C150" s="23" t="s">
        <v>652</v>
      </c>
      <c r="D150" s="2">
        <v>12.23</v>
      </c>
      <c r="E150" s="99"/>
      <c r="F150" s="2"/>
      <c r="G150" s="111"/>
    </row>
    <row r="151" spans="1:7" s="21" customFormat="1" x14ac:dyDescent="0.25">
      <c r="A151" s="23" t="s">
        <v>336</v>
      </c>
      <c r="B151" s="77">
        <v>31142</v>
      </c>
      <c r="C151" s="23" t="s">
        <v>653</v>
      </c>
      <c r="D151" s="2">
        <v>26.94</v>
      </c>
      <c r="E151" s="99"/>
      <c r="F151" s="2"/>
      <c r="G151" s="111"/>
    </row>
    <row r="152" spans="1:7" s="21" customFormat="1" x14ac:dyDescent="0.25">
      <c r="A152" s="23" t="s">
        <v>337</v>
      </c>
      <c r="B152" s="77">
        <v>31142</v>
      </c>
      <c r="C152" s="23" t="s">
        <v>653</v>
      </c>
      <c r="D152" s="2">
        <v>11.12</v>
      </c>
      <c r="E152" s="99"/>
      <c r="F152" s="2"/>
      <c r="G152" s="111"/>
    </row>
    <row r="153" spans="1:7" s="21" customFormat="1" x14ac:dyDescent="0.25">
      <c r="A153" s="23" t="s">
        <v>1523</v>
      </c>
      <c r="B153" s="77">
        <v>31146</v>
      </c>
      <c r="C153" s="23" t="s">
        <v>1525</v>
      </c>
      <c r="D153" s="2">
        <v>15</v>
      </c>
      <c r="E153" s="99"/>
      <c r="F153" s="2"/>
      <c r="G153" s="111"/>
    </row>
    <row r="154" spans="1:7" s="21" customFormat="1" x14ac:dyDescent="0.25">
      <c r="A154" s="23" t="s">
        <v>1524</v>
      </c>
      <c r="B154" s="77">
        <v>31146</v>
      </c>
      <c r="C154" s="23" t="s">
        <v>1525</v>
      </c>
      <c r="D154" s="2">
        <v>13.04</v>
      </c>
      <c r="E154" s="99"/>
      <c r="F154" s="2"/>
      <c r="G154" s="111"/>
    </row>
    <row r="155" spans="1:7" s="21" customFormat="1" x14ac:dyDescent="0.25">
      <c r="A155" s="23" t="s">
        <v>338</v>
      </c>
      <c r="B155" s="77">
        <v>31147</v>
      </c>
      <c r="C155" s="23" t="s">
        <v>654</v>
      </c>
      <c r="D155" s="2">
        <v>18.37</v>
      </c>
      <c r="E155" s="99"/>
      <c r="F155" s="2"/>
      <c r="G155" s="111"/>
    </row>
    <row r="156" spans="1:7" s="21" customFormat="1" x14ac:dyDescent="0.25">
      <c r="A156" s="23" t="s">
        <v>339</v>
      </c>
      <c r="B156" s="77">
        <v>31147</v>
      </c>
      <c r="C156" s="23" t="s">
        <v>200</v>
      </c>
      <c r="D156" s="2">
        <v>15.72</v>
      </c>
      <c r="E156" s="99"/>
      <c r="F156" s="2"/>
      <c r="G156" s="111"/>
    </row>
    <row r="157" spans="1:7" s="21" customFormat="1" x14ac:dyDescent="0.25">
      <c r="A157" s="23" t="s">
        <v>340</v>
      </c>
      <c r="B157" s="77">
        <v>31148</v>
      </c>
      <c r="C157" s="23" t="s">
        <v>655</v>
      </c>
      <c r="D157" s="2">
        <v>17.940000000000001</v>
      </c>
      <c r="E157" s="99"/>
      <c r="F157" s="2"/>
      <c r="G157" s="111"/>
    </row>
    <row r="158" spans="1:7" s="21" customFormat="1" x14ac:dyDescent="0.25">
      <c r="A158" s="23" t="s">
        <v>1546</v>
      </c>
      <c r="B158" s="77">
        <v>31148</v>
      </c>
      <c r="C158" s="23" t="s">
        <v>655</v>
      </c>
      <c r="D158" s="2">
        <v>25.74</v>
      </c>
      <c r="E158" s="99"/>
      <c r="F158" s="2"/>
      <c r="G158" s="111"/>
    </row>
    <row r="159" spans="1:7" s="21" customFormat="1" x14ac:dyDescent="0.25">
      <c r="A159" s="23" t="s">
        <v>1547</v>
      </c>
      <c r="B159" s="77">
        <v>31148</v>
      </c>
      <c r="C159" s="23" t="s">
        <v>655</v>
      </c>
      <c r="D159" s="2">
        <v>35.090000000000003</v>
      </c>
      <c r="E159" s="99"/>
      <c r="F159" s="2"/>
      <c r="G159" s="111"/>
    </row>
    <row r="160" spans="1:7" s="21" customFormat="1" x14ac:dyDescent="0.25">
      <c r="A160" s="23" t="s">
        <v>341</v>
      </c>
      <c r="B160" s="77">
        <v>31148</v>
      </c>
      <c r="C160" s="23" t="s">
        <v>656</v>
      </c>
      <c r="D160" s="2">
        <v>16.309999999999999</v>
      </c>
      <c r="E160" s="99"/>
      <c r="F160" s="2"/>
      <c r="G160" s="111"/>
    </row>
    <row r="161" spans="1:10" s="21" customFormat="1" x14ac:dyDescent="0.25">
      <c r="A161" s="23" t="s">
        <v>342</v>
      </c>
      <c r="B161" s="77">
        <v>33020</v>
      </c>
      <c r="C161" s="23" t="s">
        <v>82</v>
      </c>
      <c r="D161" s="2">
        <v>12.67</v>
      </c>
      <c r="E161" s="99"/>
      <c r="F161" s="2"/>
      <c r="G161" s="111"/>
    </row>
    <row r="162" spans="1:10" s="21" customFormat="1" x14ac:dyDescent="0.25">
      <c r="A162" s="23" t="s">
        <v>343</v>
      </c>
      <c r="B162" s="77">
        <v>33020</v>
      </c>
      <c r="C162" s="23" t="s">
        <v>82</v>
      </c>
      <c r="D162" s="2">
        <v>7.46</v>
      </c>
      <c r="E162" s="99"/>
      <c r="F162" s="2"/>
      <c r="G162" s="111"/>
    </row>
    <row r="163" spans="1:10" s="21" customFormat="1" x14ac:dyDescent="0.25">
      <c r="A163" s="23" t="s">
        <v>344</v>
      </c>
      <c r="B163" s="77">
        <v>33021</v>
      </c>
      <c r="C163" s="23" t="s">
        <v>657</v>
      </c>
      <c r="D163" s="2">
        <v>8.17</v>
      </c>
      <c r="E163" s="99"/>
      <c r="F163" s="2"/>
      <c r="G163" s="111"/>
    </row>
    <row r="164" spans="1:10" s="21" customFormat="1" x14ac:dyDescent="0.25">
      <c r="A164" s="23" t="s">
        <v>345</v>
      </c>
      <c r="B164" s="77">
        <v>33021</v>
      </c>
      <c r="C164" s="23" t="s">
        <v>658</v>
      </c>
      <c r="D164" s="2">
        <v>7.46</v>
      </c>
      <c r="E164" s="99"/>
      <c r="F164" s="2"/>
      <c r="G164" s="111"/>
    </row>
    <row r="165" spans="1:10" s="21" customFormat="1" x14ac:dyDescent="0.25">
      <c r="A165" s="23" t="s">
        <v>346</v>
      </c>
      <c r="B165" s="77">
        <v>33023</v>
      </c>
      <c r="C165" s="23" t="s">
        <v>659</v>
      </c>
      <c r="D165" s="2">
        <v>15.58</v>
      </c>
      <c r="E165" s="99"/>
      <c r="F165" s="2"/>
      <c r="G165" s="111"/>
    </row>
    <row r="166" spans="1:10" s="21" customFormat="1" x14ac:dyDescent="0.25">
      <c r="A166" s="23" t="s">
        <v>347</v>
      </c>
      <c r="B166" s="77">
        <v>33023</v>
      </c>
      <c r="C166" s="23" t="s">
        <v>660</v>
      </c>
      <c r="D166" s="2">
        <v>13.85</v>
      </c>
      <c r="E166" s="99"/>
      <c r="F166" s="2"/>
      <c r="G166" s="111"/>
    </row>
    <row r="167" spans="1:10" s="21" customFormat="1" x14ac:dyDescent="0.25">
      <c r="A167" s="23" t="s">
        <v>348</v>
      </c>
      <c r="B167" s="77">
        <v>33025</v>
      </c>
      <c r="C167" s="23" t="s">
        <v>661</v>
      </c>
      <c r="D167" s="2">
        <v>15.24</v>
      </c>
      <c r="E167" s="99"/>
      <c r="F167" s="2"/>
      <c r="G167" s="111"/>
    </row>
    <row r="168" spans="1:10" s="21" customFormat="1" x14ac:dyDescent="0.25">
      <c r="A168" s="23" t="s">
        <v>349</v>
      </c>
      <c r="B168" s="77">
        <v>33025</v>
      </c>
      <c r="C168" s="23" t="s">
        <v>77</v>
      </c>
      <c r="D168" s="2">
        <v>13.85</v>
      </c>
      <c r="E168" s="99"/>
      <c r="F168" s="2"/>
      <c r="G168" s="111"/>
    </row>
    <row r="169" spans="1:10" s="21" customFormat="1" x14ac:dyDescent="0.25">
      <c r="A169" s="23" t="s">
        <v>350</v>
      </c>
      <c r="B169" s="77">
        <v>33027</v>
      </c>
      <c r="C169" s="23" t="s">
        <v>1934</v>
      </c>
      <c r="D169" s="2">
        <v>39.479999999999997</v>
      </c>
      <c r="E169" s="99"/>
      <c r="F169" s="2"/>
      <c r="G169" s="111"/>
    </row>
    <row r="170" spans="1:10" s="21" customFormat="1" x14ac:dyDescent="0.25">
      <c r="A170" s="23" t="s">
        <v>351</v>
      </c>
      <c r="B170" s="77">
        <v>33027</v>
      </c>
      <c r="C170" s="23" t="s">
        <v>1935</v>
      </c>
      <c r="D170" s="2">
        <v>35.89</v>
      </c>
      <c r="E170" s="99"/>
      <c r="F170" s="2"/>
      <c r="G170" s="111"/>
    </row>
    <row r="171" spans="1:10" s="21" customFormat="1" x14ac:dyDescent="0.25">
      <c r="A171" s="23" t="s">
        <v>1588</v>
      </c>
      <c r="B171" s="79">
        <v>33809</v>
      </c>
      <c r="C171" s="23" t="s">
        <v>1595</v>
      </c>
      <c r="D171" s="2">
        <v>43.75</v>
      </c>
      <c r="E171" s="99"/>
      <c r="F171" s="2"/>
      <c r="G171" s="111"/>
    </row>
    <row r="172" spans="1:10" s="21" customFormat="1" x14ac:dyDescent="0.25">
      <c r="A172" s="23" t="s">
        <v>1589</v>
      </c>
      <c r="B172" s="79">
        <v>33809</v>
      </c>
      <c r="C172" s="23" t="s">
        <v>1595</v>
      </c>
      <c r="D172" s="2">
        <v>45.7</v>
      </c>
      <c r="E172" s="99"/>
      <c r="F172" s="2"/>
      <c r="G172" s="111"/>
    </row>
    <row r="173" spans="1:10" s="21" customFormat="1" x14ac:dyDescent="0.25">
      <c r="A173" s="23" t="s">
        <v>1590</v>
      </c>
      <c r="B173" s="79">
        <v>33809</v>
      </c>
      <c r="C173" s="23" t="s">
        <v>1595</v>
      </c>
      <c r="D173" s="2">
        <v>23.37</v>
      </c>
      <c r="E173" s="99"/>
      <c r="F173" s="2"/>
      <c r="G173" s="111"/>
    </row>
    <row r="174" spans="1:10" s="21" customFormat="1" x14ac:dyDescent="0.25">
      <c r="A174" s="23" t="s">
        <v>352</v>
      </c>
      <c r="B174" s="77">
        <v>34032</v>
      </c>
      <c r="C174" s="23" t="s">
        <v>1063</v>
      </c>
      <c r="D174" s="2">
        <v>325.69</v>
      </c>
      <c r="E174" s="99"/>
      <c r="F174" s="2"/>
      <c r="G174" s="111"/>
    </row>
    <row r="175" spans="1:10" x14ac:dyDescent="0.25">
      <c r="A175" s="23" t="s">
        <v>353</v>
      </c>
      <c r="B175" s="77">
        <v>34032</v>
      </c>
      <c r="C175" s="23" t="s">
        <v>1063</v>
      </c>
      <c r="D175" s="2">
        <v>296.08</v>
      </c>
      <c r="E175" s="99"/>
      <c r="F175" s="2"/>
      <c r="G175" s="111"/>
      <c r="H175" s="21"/>
      <c r="I175" s="21"/>
      <c r="J175" s="21"/>
    </row>
    <row r="176" spans="1:10" x14ac:dyDescent="0.25">
      <c r="A176" s="23" t="s">
        <v>354</v>
      </c>
      <c r="B176" s="77">
        <v>34034</v>
      </c>
      <c r="C176" s="23" t="s">
        <v>1064</v>
      </c>
      <c r="D176" s="2">
        <v>385.21</v>
      </c>
      <c r="E176" s="99"/>
      <c r="F176" s="2"/>
      <c r="G176" s="111"/>
    </row>
    <row r="177" spans="1:7" x14ac:dyDescent="0.25">
      <c r="A177" s="23" t="s">
        <v>355</v>
      </c>
      <c r="B177" s="77">
        <v>34034</v>
      </c>
      <c r="C177" s="23" t="s">
        <v>1064</v>
      </c>
      <c r="D177" s="2">
        <v>350.19</v>
      </c>
      <c r="E177" s="99"/>
      <c r="F177" s="2"/>
      <c r="G177" s="111"/>
    </row>
    <row r="178" spans="1:7" x14ac:dyDescent="0.25">
      <c r="A178" s="23" t="s">
        <v>1697</v>
      </c>
      <c r="B178" s="77">
        <v>34056</v>
      </c>
      <c r="C178" s="99" t="s">
        <v>1773</v>
      </c>
      <c r="D178" s="2">
        <v>385.9</v>
      </c>
      <c r="E178" s="99"/>
      <c r="F178" s="2"/>
      <c r="G178" s="111"/>
    </row>
    <row r="179" spans="1:7" x14ac:dyDescent="0.25">
      <c r="A179" s="23" t="s">
        <v>1698</v>
      </c>
      <c r="B179" s="77">
        <v>34056</v>
      </c>
      <c r="C179" s="99" t="s">
        <v>1773</v>
      </c>
      <c r="D179" s="2">
        <v>350.82</v>
      </c>
      <c r="E179" s="99"/>
      <c r="F179" s="2"/>
      <c r="G179" s="111"/>
    </row>
    <row r="180" spans="1:7" x14ac:dyDescent="0.25">
      <c r="A180" s="23" t="s">
        <v>1699</v>
      </c>
      <c r="B180" s="77">
        <v>34058</v>
      </c>
      <c r="C180" s="99" t="s">
        <v>1774</v>
      </c>
      <c r="D180" s="2">
        <v>454.64</v>
      </c>
      <c r="E180" s="99"/>
      <c r="F180" s="2"/>
      <c r="G180" s="111"/>
    </row>
    <row r="181" spans="1:7" x14ac:dyDescent="0.25">
      <c r="A181" s="23" t="s">
        <v>1700</v>
      </c>
      <c r="B181" s="77">
        <v>34058</v>
      </c>
      <c r="C181" s="99" t="s">
        <v>1774</v>
      </c>
      <c r="D181" s="2">
        <v>413.31</v>
      </c>
      <c r="E181" s="99"/>
      <c r="F181" s="2"/>
      <c r="G181" s="111"/>
    </row>
    <row r="182" spans="1:7" x14ac:dyDescent="0.25">
      <c r="A182" s="23" t="s">
        <v>356</v>
      </c>
      <c r="B182" s="77">
        <v>34100</v>
      </c>
      <c r="C182" s="23" t="s">
        <v>50</v>
      </c>
      <c r="D182" s="2">
        <v>369.57</v>
      </c>
      <c r="E182" s="99"/>
      <c r="F182" s="2"/>
      <c r="G182" s="111"/>
    </row>
    <row r="183" spans="1:7" x14ac:dyDescent="0.25">
      <c r="A183" s="23" t="s">
        <v>357</v>
      </c>
      <c r="B183" s="77">
        <v>34100</v>
      </c>
      <c r="C183" s="23" t="s">
        <v>662</v>
      </c>
      <c r="D183" s="2">
        <v>335.97</v>
      </c>
      <c r="E183" s="99"/>
      <c r="F183" s="2"/>
      <c r="G183" s="111"/>
    </row>
    <row r="184" spans="1:7" x14ac:dyDescent="0.25">
      <c r="A184" s="23" t="s">
        <v>358</v>
      </c>
      <c r="B184" s="77">
        <v>34101</v>
      </c>
      <c r="C184" s="23" t="s">
        <v>51</v>
      </c>
      <c r="D184" s="2">
        <v>440.22</v>
      </c>
      <c r="E184" s="99"/>
      <c r="F184" s="2"/>
      <c r="G184" s="111"/>
    </row>
    <row r="185" spans="1:7" x14ac:dyDescent="0.25">
      <c r="A185" s="23" t="s">
        <v>359</v>
      </c>
      <c r="B185" s="77">
        <v>34101</v>
      </c>
      <c r="C185" s="23" t="s">
        <v>663</v>
      </c>
      <c r="D185" s="2">
        <v>400.2</v>
      </c>
      <c r="E185" s="99"/>
      <c r="F185" s="2"/>
      <c r="G185" s="111"/>
    </row>
    <row r="186" spans="1:7" x14ac:dyDescent="0.25">
      <c r="A186" s="23" t="s">
        <v>360</v>
      </c>
      <c r="B186" s="77">
        <v>34102</v>
      </c>
      <c r="C186" s="23" t="s">
        <v>52</v>
      </c>
      <c r="D186" s="2">
        <v>369.57</v>
      </c>
      <c r="E186" s="99"/>
      <c r="F186" s="2"/>
      <c r="G186" s="111"/>
    </row>
    <row r="187" spans="1:7" x14ac:dyDescent="0.25">
      <c r="A187" s="23" t="s">
        <v>361</v>
      </c>
      <c r="B187" s="77">
        <v>34102</v>
      </c>
      <c r="C187" s="23" t="s">
        <v>664</v>
      </c>
      <c r="D187" s="2">
        <v>335.97</v>
      </c>
      <c r="E187" s="99"/>
      <c r="F187" s="2"/>
      <c r="G187" s="111"/>
    </row>
    <row r="188" spans="1:7" x14ac:dyDescent="0.25">
      <c r="A188" s="23" t="s">
        <v>362</v>
      </c>
      <c r="B188" s="77">
        <v>34103</v>
      </c>
      <c r="C188" s="23" t="s">
        <v>53</v>
      </c>
      <c r="D188" s="2">
        <v>440.22</v>
      </c>
      <c r="E188" s="99"/>
      <c r="F188" s="2"/>
      <c r="G188" s="111"/>
    </row>
    <row r="189" spans="1:7" x14ac:dyDescent="0.25">
      <c r="A189" s="23" t="s">
        <v>363</v>
      </c>
      <c r="B189" s="77">
        <v>34103</v>
      </c>
      <c r="C189" s="23" t="s">
        <v>665</v>
      </c>
      <c r="D189" s="2">
        <v>400.2</v>
      </c>
      <c r="E189" s="99"/>
      <c r="F189" s="2"/>
      <c r="G189" s="111"/>
    </row>
    <row r="190" spans="1:7" x14ac:dyDescent="0.25">
      <c r="A190" s="23" t="s">
        <v>364</v>
      </c>
      <c r="B190" s="77">
        <v>34114</v>
      </c>
      <c r="C190" s="23" t="s">
        <v>666</v>
      </c>
      <c r="D190" s="2">
        <v>405.2</v>
      </c>
      <c r="E190" s="99"/>
      <c r="F190" s="2"/>
      <c r="G190" s="111"/>
    </row>
    <row r="191" spans="1:7" x14ac:dyDescent="0.25">
      <c r="A191" s="23" t="s">
        <v>365</v>
      </c>
      <c r="B191" s="77">
        <v>34114</v>
      </c>
      <c r="C191" s="23" t="s">
        <v>49</v>
      </c>
      <c r="D191" s="2">
        <v>368.36</v>
      </c>
      <c r="E191" s="99"/>
      <c r="F191" s="2"/>
      <c r="G191" s="111"/>
    </row>
    <row r="192" spans="1:7" x14ac:dyDescent="0.25">
      <c r="A192" s="23" t="s">
        <v>366</v>
      </c>
      <c r="B192" s="77">
        <v>34115</v>
      </c>
      <c r="C192" s="23" t="s">
        <v>54</v>
      </c>
      <c r="D192" s="2">
        <v>456.36</v>
      </c>
      <c r="E192" s="99"/>
      <c r="F192" s="2"/>
      <c r="G192" s="111"/>
    </row>
    <row r="193" spans="1:7" x14ac:dyDescent="0.25">
      <c r="A193" s="23" t="s">
        <v>367</v>
      </c>
      <c r="B193" s="77">
        <v>34115</v>
      </c>
      <c r="C193" s="23" t="s">
        <v>667</v>
      </c>
      <c r="D193" s="2">
        <v>414.87</v>
      </c>
      <c r="E193" s="99"/>
      <c r="F193" s="2"/>
      <c r="G193" s="111"/>
    </row>
    <row r="194" spans="1:7" x14ac:dyDescent="0.25">
      <c r="A194" s="23" t="s">
        <v>368</v>
      </c>
      <c r="B194" s="77">
        <v>34122</v>
      </c>
      <c r="C194" s="23" t="s">
        <v>55</v>
      </c>
      <c r="D194" s="2">
        <v>405.2</v>
      </c>
      <c r="E194" s="99"/>
      <c r="F194" s="2"/>
      <c r="G194" s="111"/>
    </row>
    <row r="195" spans="1:7" x14ac:dyDescent="0.25">
      <c r="A195" s="23" t="s">
        <v>369</v>
      </c>
      <c r="B195" s="77">
        <v>34122</v>
      </c>
      <c r="C195" s="23" t="s">
        <v>668</v>
      </c>
      <c r="D195" s="2">
        <v>368.36</v>
      </c>
      <c r="E195" s="99"/>
      <c r="F195" s="2"/>
      <c r="G195" s="111"/>
    </row>
    <row r="196" spans="1:7" x14ac:dyDescent="0.25">
      <c r="A196" s="23" t="s">
        <v>370</v>
      </c>
      <c r="B196" s="77">
        <v>34123</v>
      </c>
      <c r="C196" s="23" t="s">
        <v>56</v>
      </c>
      <c r="D196" s="2">
        <v>456.36</v>
      </c>
      <c r="E196" s="99"/>
      <c r="F196" s="2"/>
      <c r="G196" s="111"/>
    </row>
    <row r="197" spans="1:7" x14ac:dyDescent="0.25">
      <c r="A197" s="23" t="s">
        <v>371</v>
      </c>
      <c r="B197" s="77">
        <v>34123</v>
      </c>
      <c r="C197" s="23" t="s">
        <v>669</v>
      </c>
      <c r="D197" s="2">
        <v>414.87</v>
      </c>
      <c r="E197" s="99"/>
      <c r="F197" s="2"/>
      <c r="G197" s="111"/>
    </row>
    <row r="198" spans="1:7" x14ac:dyDescent="0.25">
      <c r="A198" s="23" t="s">
        <v>372</v>
      </c>
      <c r="B198" s="77">
        <v>34133</v>
      </c>
      <c r="C198" s="23" t="s">
        <v>57</v>
      </c>
      <c r="D198" s="2">
        <v>329.98</v>
      </c>
      <c r="E198" s="99"/>
      <c r="F198" s="2"/>
      <c r="G198" s="111"/>
    </row>
    <row r="199" spans="1:7" x14ac:dyDescent="0.25">
      <c r="A199" s="23" t="s">
        <v>373</v>
      </c>
      <c r="B199" s="77">
        <v>34133</v>
      </c>
      <c r="C199" s="23" t="s">
        <v>670</v>
      </c>
      <c r="D199" s="2">
        <v>299.98</v>
      </c>
      <c r="E199" s="99"/>
      <c r="F199" s="2"/>
      <c r="G199" s="111"/>
    </row>
    <row r="200" spans="1:7" x14ac:dyDescent="0.25">
      <c r="A200" s="23" t="s">
        <v>374</v>
      </c>
      <c r="B200" s="77">
        <v>34134</v>
      </c>
      <c r="C200" s="23" t="s">
        <v>58</v>
      </c>
      <c r="D200" s="2">
        <v>381.63</v>
      </c>
      <c r="E200" s="99"/>
      <c r="F200" s="2"/>
      <c r="G200" s="111"/>
    </row>
    <row r="201" spans="1:7" x14ac:dyDescent="0.25">
      <c r="A201" s="23" t="s">
        <v>375</v>
      </c>
      <c r="B201" s="77">
        <v>34134</v>
      </c>
      <c r="C201" s="23" t="s">
        <v>671</v>
      </c>
      <c r="D201" s="2">
        <v>346.94</v>
      </c>
      <c r="E201" s="99"/>
      <c r="F201" s="2"/>
      <c r="G201" s="111"/>
    </row>
    <row r="202" spans="1:7" x14ac:dyDescent="0.25">
      <c r="A202" s="23" t="s">
        <v>376</v>
      </c>
      <c r="B202" s="77">
        <v>34135</v>
      </c>
      <c r="C202" s="23" t="s">
        <v>672</v>
      </c>
      <c r="D202" s="2">
        <v>405.48</v>
      </c>
      <c r="E202" s="99"/>
      <c r="F202" s="2"/>
      <c r="G202" s="111"/>
    </row>
    <row r="203" spans="1:7" x14ac:dyDescent="0.25">
      <c r="A203" s="23" t="s">
        <v>377</v>
      </c>
      <c r="B203" s="77">
        <v>34135</v>
      </c>
      <c r="C203" s="23" t="s">
        <v>673</v>
      </c>
      <c r="D203" s="2">
        <v>368.62</v>
      </c>
      <c r="E203" s="99"/>
      <c r="F203" s="2"/>
      <c r="G203" s="111"/>
    </row>
    <row r="204" spans="1:7" x14ac:dyDescent="0.25">
      <c r="A204" s="23" t="s">
        <v>378</v>
      </c>
      <c r="B204" s="77">
        <v>34136</v>
      </c>
      <c r="C204" s="23" t="s">
        <v>674</v>
      </c>
      <c r="D204" s="2">
        <v>482.55</v>
      </c>
      <c r="E204" s="99"/>
      <c r="F204" s="2"/>
      <c r="G204" s="111"/>
    </row>
    <row r="205" spans="1:7" x14ac:dyDescent="0.25">
      <c r="A205" s="23" t="s">
        <v>379</v>
      </c>
      <c r="B205" s="77">
        <v>34136</v>
      </c>
      <c r="C205" s="23" t="s">
        <v>675</v>
      </c>
      <c r="D205" s="2">
        <v>438.68</v>
      </c>
      <c r="E205" s="99"/>
      <c r="F205" s="2"/>
      <c r="G205" s="111"/>
    </row>
    <row r="206" spans="1:7" x14ac:dyDescent="0.25">
      <c r="A206" s="23" t="s">
        <v>380</v>
      </c>
      <c r="B206" s="77">
        <v>34137</v>
      </c>
      <c r="C206" s="23" t="s">
        <v>59</v>
      </c>
      <c r="D206" s="2">
        <v>405.48</v>
      </c>
      <c r="E206" s="99"/>
      <c r="F206" s="2"/>
      <c r="G206" s="111"/>
    </row>
    <row r="207" spans="1:7" x14ac:dyDescent="0.25">
      <c r="A207" s="23" t="s">
        <v>381</v>
      </c>
      <c r="B207" s="77">
        <v>34137</v>
      </c>
      <c r="C207" s="23" t="s">
        <v>676</v>
      </c>
      <c r="D207" s="2">
        <v>368.62</v>
      </c>
      <c r="E207" s="99"/>
      <c r="F207" s="2"/>
      <c r="G207" s="111"/>
    </row>
    <row r="208" spans="1:7" x14ac:dyDescent="0.25">
      <c r="A208" s="23" t="s">
        <v>382</v>
      </c>
      <c r="B208" s="77">
        <v>34138</v>
      </c>
      <c r="C208" s="23" t="s">
        <v>60</v>
      </c>
      <c r="D208" s="2">
        <v>482.55</v>
      </c>
      <c r="E208" s="99"/>
      <c r="F208" s="2"/>
      <c r="G208" s="111"/>
    </row>
    <row r="209" spans="1:7" x14ac:dyDescent="0.25">
      <c r="A209" s="23" t="s">
        <v>383</v>
      </c>
      <c r="B209" s="77">
        <v>34138</v>
      </c>
      <c r="C209" s="23" t="s">
        <v>677</v>
      </c>
      <c r="D209" s="2">
        <v>438.68</v>
      </c>
      <c r="E209" s="99"/>
      <c r="F209" s="2"/>
      <c r="G209" s="111"/>
    </row>
    <row r="210" spans="1:7" x14ac:dyDescent="0.25">
      <c r="A210" s="23" t="s">
        <v>384</v>
      </c>
      <c r="B210" s="77">
        <v>34160</v>
      </c>
      <c r="C210" s="100" t="s">
        <v>1544</v>
      </c>
      <c r="D210" s="2">
        <v>412.86</v>
      </c>
      <c r="E210" s="99"/>
      <c r="F210" s="2"/>
      <c r="G210" s="111"/>
    </row>
    <row r="211" spans="1:7" x14ac:dyDescent="0.25">
      <c r="A211" s="23" t="s">
        <v>385</v>
      </c>
      <c r="B211" s="77">
        <v>34161</v>
      </c>
      <c r="C211" s="100" t="s">
        <v>1545</v>
      </c>
      <c r="D211" s="2">
        <v>479.6</v>
      </c>
      <c r="E211" s="99"/>
      <c r="F211" s="2"/>
      <c r="G211" s="111"/>
    </row>
    <row r="212" spans="1:7" x14ac:dyDescent="0.25">
      <c r="A212" s="23" t="s">
        <v>1701</v>
      </c>
      <c r="B212" s="77">
        <v>34170</v>
      </c>
      <c r="C212" s="99" t="s">
        <v>1778</v>
      </c>
      <c r="D212" s="2">
        <v>389.62</v>
      </c>
      <c r="E212" s="99"/>
      <c r="F212" s="2"/>
      <c r="G212" s="111"/>
    </row>
    <row r="213" spans="1:7" x14ac:dyDescent="0.25">
      <c r="A213" s="23" t="s">
        <v>1702</v>
      </c>
      <c r="B213" s="77">
        <v>34170</v>
      </c>
      <c r="C213" s="99" t="s">
        <v>1778</v>
      </c>
      <c r="D213" s="2">
        <v>354.19</v>
      </c>
      <c r="E213" s="99"/>
      <c r="F213" s="2"/>
      <c r="G213" s="111"/>
    </row>
    <row r="214" spans="1:7" x14ac:dyDescent="0.25">
      <c r="A214" s="23" t="s">
        <v>1703</v>
      </c>
      <c r="B214" s="77">
        <v>34171</v>
      </c>
      <c r="C214" s="99" t="s">
        <v>1779</v>
      </c>
      <c r="D214" s="2">
        <v>514.49</v>
      </c>
      <c r="E214" s="99"/>
      <c r="F214" s="2"/>
      <c r="G214" s="111"/>
    </row>
    <row r="215" spans="1:7" x14ac:dyDescent="0.25">
      <c r="A215" s="23" t="s">
        <v>1704</v>
      </c>
      <c r="B215" s="77">
        <v>34171</v>
      </c>
      <c r="C215" s="99" t="s">
        <v>1779</v>
      </c>
      <c r="D215" s="2">
        <v>467.71</v>
      </c>
      <c r="E215" s="99"/>
      <c r="F215" s="2"/>
      <c r="G215" s="111"/>
    </row>
    <row r="216" spans="1:7" x14ac:dyDescent="0.25">
      <c r="A216" s="23" t="s">
        <v>1705</v>
      </c>
      <c r="B216" s="77">
        <v>34178</v>
      </c>
      <c r="C216" s="99" t="s">
        <v>1776</v>
      </c>
      <c r="D216" s="2">
        <v>467.71</v>
      </c>
      <c r="E216" s="99"/>
      <c r="F216" s="2"/>
      <c r="G216" s="111"/>
    </row>
    <row r="217" spans="1:7" x14ac:dyDescent="0.25">
      <c r="A217" s="23" t="s">
        <v>1706</v>
      </c>
      <c r="B217" s="77">
        <v>34178</v>
      </c>
      <c r="C217" s="99" t="s">
        <v>1776</v>
      </c>
      <c r="D217" s="2">
        <v>425.19</v>
      </c>
      <c r="E217" s="99"/>
      <c r="F217" s="2"/>
      <c r="G217" s="111"/>
    </row>
    <row r="218" spans="1:7" x14ac:dyDescent="0.25">
      <c r="A218" s="23" t="s">
        <v>1707</v>
      </c>
      <c r="B218" s="77">
        <v>34179</v>
      </c>
      <c r="C218" s="99" t="s">
        <v>1777</v>
      </c>
      <c r="D218" s="2">
        <v>514.49</v>
      </c>
      <c r="E218" s="99"/>
      <c r="F218" s="2"/>
      <c r="G218" s="111"/>
    </row>
    <row r="219" spans="1:7" x14ac:dyDescent="0.25">
      <c r="A219" s="23" t="s">
        <v>1708</v>
      </c>
      <c r="B219" s="77">
        <v>34179</v>
      </c>
      <c r="C219" s="99" t="s">
        <v>1777</v>
      </c>
      <c r="D219" s="2">
        <v>467.71</v>
      </c>
      <c r="E219" s="99"/>
      <c r="F219" s="2"/>
      <c r="G219" s="111"/>
    </row>
    <row r="220" spans="1:7" x14ac:dyDescent="0.25">
      <c r="A220" s="23" t="s">
        <v>386</v>
      </c>
      <c r="B220" s="77">
        <v>34180</v>
      </c>
      <c r="C220" s="23" t="s">
        <v>61</v>
      </c>
      <c r="D220" s="2">
        <v>357.06</v>
      </c>
      <c r="E220" s="99"/>
      <c r="F220" s="2"/>
      <c r="G220" s="111"/>
    </row>
    <row r="221" spans="1:7" x14ac:dyDescent="0.25">
      <c r="A221" s="23" t="s">
        <v>387</v>
      </c>
      <c r="B221" s="77">
        <v>34180</v>
      </c>
      <c r="C221" s="23" t="s">
        <v>678</v>
      </c>
      <c r="D221" s="2">
        <v>324.60000000000002</v>
      </c>
      <c r="E221" s="99"/>
      <c r="F221" s="2"/>
      <c r="G221" s="111"/>
    </row>
    <row r="222" spans="1:7" x14ac:dyDescent="0.25">
      <c r="A222" s="23" t="s">
        <v>388</v>
      </c>
      <c r="B222" s="77">
        <v>34181</v>
      </c>
      <c r="C222" s="23" t="s">
        <v>62</v>
      </c>
      <c r="D222" s="2">
        <v>413.41</v>
      </c>
      <c r="E222" s="99"/>
      <c r="F222" s="2"/>
      <c r="G222" s="111"/>
    </row>
    <row r="223" spans="1:7" x14ac:dyDescent="0.25">
      <c r="A223" s="23" t="s">
        <v>389</v>
      </c>
      <c r="B223" s="77">
        <v>34181</v>
      </c>
      <c r="C223" s="23" t="s">
        <v>679</v>
      </c>
      <c r="D223" s="2">
        <v>375.83</v>
      </c>
      <c r="E223" s="99"/>
      <c r="F223" s="2"/>
      <c r="G223" s="111"/>
    </row>
    <row r="224" spans="1:7" x14ac:dyDescent="0.25">
      <c r="A224" s="23" t="s">
        <v>390</v>
      </c>
      <c r="B224" s="77">
        <v>34182</v>
      </c>
      <c r="C224" s="23" t="s">
        <v>63</v>
      </c>
      <c r="D224" s="2">
        <v>395.41</v>
      </c>
      <c r="E224" s="99"/>
      <c r="F224" s="2"/>
      <c r="G224" s="111"/>
    </row>
    <row r="225" spans="1:7" x14ac:dyDescent="0.25">
      <c r="A225" s="23" t="s">
        <v>391</v>
      </c>
      <c r="B225" s="77">
        <v>34182</v>
      </c>
      <c r="C225" s="23" t="s">
        <v>680</v>
      </c>
      <c r="D225" s="2">
        <v>359.46</v>
      </c>
      <c r="E225" s="99"/>
      <c r="F225" s="2"/>
      <c r="G225" s="111"/>
    </row>
    <row r="226" spans="1:7" x14ac:dyDescent="0.25">
      <c r="A226" s="23" t="s">
        <v>392</v>
      </c>
      <c r="B226" s="77">
        <v>34183</v>
      </c>
      <c r="C226" s="23" t="s">
        <v>64</v>
      </c>
      <c r="D226" s="2">
        <v>444.97</v>
      </c>
      <c r="E226" s="99"/>
      <c r="F226" s="2"/>
      <c r="G226" s="111"/>
    </row>
    <row r="227" spans="1:7" x14ac:dyDescent="0.25">
      <c r="A227" s="23" t="s">
        <v>393</v>
      </c>
      <c r="B227" s="77">
        <v>34183</v>
      </c>
      <c r="C227" s="23" t="s">
        <v>681</v>
      </c>
      <c r="D227" s="2">
        <v>404.52</v>
      </c>
      <c r="E227" s="99"/>
      <c r="F227" s="2"/>
      <c r="G227" s="111"/>
    </row>
    <row r="228" spans="1:7" x14ac:dyDescent="0.25">
      <c r="A228" s="23" t="s">
        <v>394</v>
      </c>
      <c r="B228" s="77">
        <v>34184</v>
      </c>
      <c r="C228" s="23" t="s">
        <v>65</v>
      </c>
      <c r="D228" s="2">
        <v>411.08</v>
      </c>
      <c r="E228" s="99"/>
      <c r="F228" s="2"/>
      <c r="G228" s="111"/>
    </row>
    <row r="229" spans="1:7" x14ac:dyDescent="0.25">
      <c r="A229" s="23" t="s">
        <v>395</v>
      </c>
      <c r="B229" s="77">
        <v>34184</v>
      </c>
      <c r="C229" s="23" t="s">
        <v>682</v>
      </c>
      <c r="D229" s="2">
        <v>510.57</v>
      </c>
      <c r="E229" s="99"/>
      <c r="F229" s="2"/>
      <c r="G229" s="111"/>
    </row>
    <row r="230" spans="1:7" x14ac:dyDescent="0.25">
      <c r="A230" s="23" t="s">
        <v>396</v>
      </c>
      <c r="B230" s="77">
        <v>34184</v>
      </c>
      <c r="C230" s="23" t="s">
        <v>682</v>
      </c>
      <c r="D230" s="2">
        <v>644.65</v>
      </c>
      <c r="E230" s="99"/>
      <c r="F230" s="2"/>
      <c r="G230" s="111"/>
    </row>
    <row r="231" spans="1:7" x14ac:dyDescent="0.25">
      <c r="A231" s="23" t="s">
        <v>397</v>
      </c>
      <c r="B231" s="77">
        <v>34184</v>
      </c>
      <c r="C231" s="23" t="s">
        <v>682</v>
      </c>
      <c r="D231" s="2">
        <v>373.71</v>
      </c>
      <c r="E231" s="99"/>
      <c r="F231" s="2"/>
      <c r="G231" s="111"/>
    </row>
    <row r="232" spans="1:7" x14ac:dyDescent="0.25">
      <c r="A232" s="23" t="s">
        <v>398</v>
      </c>
      <c r="B232" s="77">
        <v>34185</v>
      </c>
      <c r="C232" s="23" t="s">
        <v>66</v>
      </c>
      <c r="D232" s="2">
        <v>473.53</v>
      </c>
      <c r="E232" s="99"/>
      <c r="F232" s="2"/>
      <c r="G232" s="111"/>
    </row>
    <row r="233" spans="1:7" x14ac:dyDescent="0.25">
      <c r="A233" s="23" t="s">
        <v>399</v>
      </c>
      <c r="B233" s="77">
        <v>34185</v>
      </c>
      <c r="C233" s="23" t="s">
        <v>683</v>
      </c>
      <c r="D233" s="2">
        <v>583.91</v>
      </c>
      <c r="E233" s="99"/>
      <c r="F233" s="2"/>
      <c r="G233" s="111"/>
    </row>
    <row r="234" spans="1:7" x14ac:dyDescent="0.25">
      <c r="A234" s="23" t="s">
        <v>400</v>
      </c>
      <c r="B234" s="77">
        <v>34185</v>
      </c>
      <c r="C234" s="23" t="s">
        <v>683</v>
      </c>
      <c r="D234" s="2">
        <v>740.9</v>
      </c>
      <c r="E234" s="99"/>
      <c r="F234" s="2"/>
      <c r="G234" s="111"/>
    </row>
    <row r="235" spans="1:7" x14ac:dyDescent="0.25">
      <c r="A235" s="23" t="s">
        <v>401</v>
      </c>
      <c r="B235" s="77">
        <v>34185</v>
      </c>
      <c r="C235" s="23" t="s">
        <v>683</v>
      </c>
      <c r="D235" s="2">
        <v>430.48</v>
      </c>
      <c r="E235" s="99"/>
      <c r="F235" s="2"/>
      <c r="G235" s="111"/>
    </row>
    <row r="236" spans="1:7" x14ac:dyDescent="0.25">
      <c r="A236" s="23" t="s">
        <v>402</v>
      </c>
      <c r="B236" s="77">
        <v>34208</v>
      </c>
      <c r="C236" s="23" t="s">
        <v>67</v>
      </c>
      <c r="D236" s="2">
        <v>336.97</v>
      </c>
      <c r="E236" s="99"/>
      <c r="F236" s="2"/>
      <c r="G236" s="111"/>
    </row>
    <row r="237" spans="1:7" x14ac:dyDescent="0.25">
      <c r="A237" s="23" t="s">
        <v>403</v>
      </c>
      <c r="B237" s="77">
        <v>34208</v>
      </c>
      <c r="C237" s="23" t="s">
        <v>684</v>
      </c>
      <c r="D237" s="2">
        <v>306.33999999999997</v>
      </c>
      <c r="E237" s="99"/>
      <c r="F237" s="2"/>
      <c r="G237" s="111"/>
    </row>
    <row r="238" spans="1:7" x14ac:dyDescent="0.25">
      <c r="A238" s="23" t="s">
        <v>404</v>
      </c>
      <c r="B238" s="77">
        <v>34209</v>
      </c>
      <c r="C238" s="23" t="s">
        <v>68</v>
      </c>
      <c r="D238" s="2">
        <v>378.93</v>
      </c>
      <c r="E238" s="99"/>
      <c r="F238" s="2"/>
      <c r="G238" s="111"/>
    </row>
    <row r="239" spans="1:7" x14ac:dyDescent="0.25">
      <c r="A239" s="23" t="s">
        <v>405</v>
      </c>
      <c r="B239" s="77">
        <v>34209</v>
      </c>
      <c r="C239" s="23" t="s">
        <v>685</v>
      </c>
      <c r="D239" s="2">
        <v>344.48</v>
      </c>
      <c r="E239" s="99"/>
      <c r="F239" s="2"/>
      <c r="G239" s="111"/>
    </row>
    <row r="240" spans="1:7" x14ac:dyDescent="0.25">
      <c r="A240" s="23" t="s">
        <v>406</v>
      </c>
      <c r="B240" s="77">
        <v>34220</v>
      </c>
      <c r="C240" s="23" t="s">
        <v>69</v>
      </c>
      <c r="D240" s="2">
        <v>426.54</v>
      </c>
      <c r="E240" s="99"/>
      <c r="F240" s="2"/>
      <c r="G240" s="111"/>
    </row>
    <row r="241" spans="1:7" x14ac:dyDescent="0.25">
      <c r="A241" s="23" t="s">
        <v>407</v>
      </c>
      <c r="B241" s="77">
        <v>34220</v>
      </c>
      <c r="C241" s="23" t="s">
        <v>686</v>
      </c>
      <c r="D241" s="2">
        <v>387.76</v>
      </c>
      <c r="E241" s="99"/>
      <c r="F241" s="2"/>
      <c r="G241" s="111"/>
    </row>
    <row r="242" spans="1:7" x14ac:dyDescent="0.25">
      <c r="A242" s="23" t="s">
        <v>408</v>
      </c>
      <c r="B242" s="77">
        <v>34221</v>
      </c>
      <c r="C242" s="23" t="s">
        <v>70</v>
      </c>
      <c r="D242" s="2">
        <v>499.95</v>
      </c>
      <c r="E242" s="99"/>
      <c r="F242" s="2"/>
      <c r="G242" s="111"/>
    </row>
    <row r="243" spans="1:7" x14ac:dyDescent="0.25">
      <c r="A243" s="23" t="s">
        <v>409</v>
      </c>
      <c r="B243" s="77">
        <v>34221</v>
      </c>
      <c r="C243" s="23" t="s">
        <v>687</v>
      </c>
      <c r="D243" s="2">
        <v>454.5</v>
      </c>
      <c r="E243" s="99"/>
      <c r="F243" s="2"/>
      <c r="G243" s="111"/>
    </row>
    <row r="244" spans="1:7" x14ac:dyDescent="0.25">
      <c r="A244" s="23" t="s">
        <v>410</v>
      </c>
      <c r="B244" s="77">
        <v>35050</v>
      </c>
      <c r="C244" s="23" t="s">
        <v>1065</v>
      </c>
      <c r="D244" s="2">
        <v>310.26</v>
      </c>
      <c r="E244" s="99"/>
      <c r="F244" s="2"/>
      <c r="G244" s="111"/>
    </row>
    <row r="245" spans="1:7" x14ac:dyDescent="0.25">
      <c r="A245" s="23" t="s">
        <v>411</v>
      </c>
      <c r="B245" s="77">
        <v>35050</v>
      </c>
      <c r="C245" s="23" t="s">
        <v>1065</v>
      </c>
      <c r="D245" s="2">
        <v>282.05</v>
      </c>
      <c r="E245" s="99"/>
      <c r="F245" s="2"/>
      <c r="G245" s="111"/>
    </row>
    <row r="246" spans="1:7" x14ac:dyDescent="0.25">
      <c r="A246" s="23" t="s">
        <v>412</v>
      </c>
      <c r="B246" s="77">
        <v>35051</v>
      </c>
      <c r="C246" s="23" t="s">
        <v>1066</v>
      </c>
      <c r="D246" s="2">
        <v>354.1</v>
      </c>
      <c r="E246" s="99"/>
      <c r="F246" s="2"/>
      <c r="G246" s="111"/>
    </row>
    <row r="247" spans="1:7" x14ac:dyDescent="0.25">
      <c r="A247" s="23" t="s">
        <v>413</v>
      </c>
      <c r="B247" s="77">
        <v>35051</v>
      </c>
      <c r="C247" s="23" t="s">
        <v>1066</v>
      </c>
      <c r="D247" s="2">
        <v>321.91000000000003</v>
      </c>
      <c r="E247" s="99"/>
      <c r="F247" s="2"/>
      <c r="G247" s="111"/>
    </row>
    <row r="248" spans="1:7" x14ac:dyDescent="0.25">
      <c r="A248" s="23" t="s">
        <v>414</v>
      </c>
      <c r="B248" s="77">
        <v>35125</v>
      </c>
      <c r="C248" s="23" t="s">
        <v>688</v>
      </c>
      <c r="D248" s="2">
        <v>385.58</v>
      </c>
      <c r="E248" s="99"/>
      <c r="F248" s="2"/>
      <c r="G248" s="111"/>
    </row>
    <row r="249" spans="1:7" x14ac:dyDescent="0.25">
      <c r="A249" s="23" t="s">
        <v>415</v>
      </c>
      <c r="B249" s="77">
        <v>35125</v>
      </c>
      <c r="C249" s="23" t="s">
        <v>688</v>
      </c>
      <c r="D249" s="2">
        <v>296.60000000000002</v>
      </c>
      <c r="E249" s="99"/>
      <c r="F249" s="2"/>
      <c r="G249" s="111"/>
    </row>
    <row r="250" spans="1:7" x14ac:dyDescent="0.25">
      <c r="A250" s="23" t="s">
        <v>416</v>
      </c>
      <c r="B250" s="77">
        <v>35520</v>
      </c>
      <c r="C250" s="23" t="s">
        <v>19</v>
      </c>
      <c r="D250" s="2">
        <v>272.72000000000003</v>
      </c>
      <c r="E250" s="99"/>
      <c r="F250" s="2"/>
      <c r="G250" s="111"/>
    </row>
    <row r="251" spans="1:7" x14ac:dyDescent="0.25">
      <c r="A251" s="23" t="s">
        <v>417</v>
      </c>
      <c r="B251" s="77">
        <v>35520</v>
      </c>
      <c r="C251" s="23" t="s">
        <v>694</v>
      </c>
      <c r="D251" s="2">
        <v>206.78</v>
      </c>
      <c r="E251" s="99"/>
      <c r="F251" s="2"/>
      <c r="G251" s="111"/>
    </row>
    <row r="252" spans="1:7" x14ac:dyDescent="0.25">
      <c r="A252" s="23" t="s">
        <v>418</v>
      </c>
      <c r="B252" s="77">
        <v>35522</v>
      </c>
      <c r="C252" s="23" t="s">
        <v>695</v>
      </c>
      <c r="D252" s="2">
        <v>206.78</v>
      </c>
      <c r="E252" s="99"/>
      <c r="F252" s="2"/>
      <c r="G252" s="111"/>
    </row>
    <row r="253" spans="1:7" x14ac:dyDescent="0.25">
      <c r="A253" s="23" t="s">
        <v>419</v>
      </c>
      <c r="B253" s="77">
        <v>35524</v>
      </c>
      <c r="C253" s="23" t="s">
        <v>696</v>
      </c>
      <c r="D253" s="2">
        <v>219.74</v>
      </c>
      <c r="E253" s="99"/>
      <c r="F253" s="2"/>
      <c r="G253" s="111"/>
    </row>
    <row r="254" spans="1:7" x14ac:dyDescent="0.25">
      <c r="A254" s="23" t="s">
        <v>420</v>
      </c>
      <c r="B254" s="77">
        <v>35550</v>
      </c>
      <c r="C254" s="23" t="s">
        <v>697</v>
      </c>
      <c r="D254" s="2">
        <v>49.29</v>
      </c>
      <c r="E254" s="99"/>
      <c r="F254" s="2"/>
      <c r="G254" s="111"/>
    </row>
    <row r="255" spans="1:7" x14ac:dyDescent="0.25">
      <c r="A255" s="23" t="s">
        <v>421</v>
      </c>
      <c r="B255" s="77">
        <v>35555</v>
      </c>
      <c r="C255" s="23" t="s">
        <v>698</v>
      </c>
      <c r="D255" s="2">
        <v>65.760000000000005</v>
      </c>
      <c r="E255" s="99"/>
      <c r="F255" s="2"/>
      <c r="G255" s="111"/>
    </row>
    <row r="256" spans="1:7" x14ac:dyDescent="0.25">
      <c r="A256" s="23" t="s">
        <v>422</v>
      </c>
      <c r="B256" s="77">
        <v>35600</v>
      </c>
      <c r="C256" s="23" t="s">
        <v>699</v>
      </c>
      <c r="D256" s="2">
        <v>28.75</v>
      </c>
      <c r="E256" s="99"/>
      <c r="F256" s="2"/>
      <c r="G256" s="111"/>
    </row>
    <row r="257" spans="1:7" x14ac:dyDescent="0.25">
      <c r="A257" s="23" t="s">
        <v>423</v>
      </c>
      <c r="B257" s="77">
        <v>35600</v>
      </c>
      <c r="C257" s="23" t="s">
        <v>700</v>
      </c>
      <c r="D257" s="2">
        <v>23.97</v>
      </c>
      <c r="E257" s="99"/>
      <c r="F257" s="2"/>
      <c r="G257" s="111"/>
    </row>
    <row r="258" spans="1:7" x14ac:dyDescent="0.25">
      <c r="A258" s="23" t="s">
        <v>424</v>
      </c>
      <c r="B258" s="77">
        <v>35603</v>
      </c>
      <c r="C258" s="23" t="s">
        <v>701</v>
      </c>
      <c r="D258" s="2">
        <v>33.270000000000003</v>
      </c>
      <c r="E258" s="99"/>
      <c r="F258" s="2"/>
      <c r="G258" s="111"/>
    </row>
    <row r="259" spans="1:7" x14ac:dyDescent="0.25">
      <c r="A259" s="23" t="s">
        <v>425</v>
      </c>
      <c r="B259" s="77">
        <v>35603</v>
      </c>
      <c r="C259" s="23" t="s">
        <v>702</v>
      </c>
      <c r="D259" s="2">
        <v>27.73</v>
      </c>
      <c r="E259" s="99"/>
      <c r="F259" s="2"/>
      <c r="G259" s="111"/>
    </row>
    <row r="260" spans="1:7" x14ac:dyDescent="0.25">
      <c r="A260" s="23" t="s">
        <v>1197</v>
      </c>
      <c r="B260" s="77">
        <v>36218</v>
      </c>
      <c r="C260" s="23" t="s">
        <v>1356</v>
      </c>
      <c r="D260" s="2">
        <v>0.43</v>
      </c>
      <c r="E260" s="99"/>
      <c r="F260" s="2"/>
      <c r="G260" s="111"/>
    </row>
    <row r="261" spans="1:7" x14ac:dyDescent="0.25">
      <c r="A261" s="23" t="s">
        <v>1591</v>
      </c>
      <c r="B261" s="79">
        <v>36218</v>
      </c>
      <c r="C261" s="23" t="s">
        <v>1356</v>
      </c>
      <c r="D261" s="2">
        <v>0.56000000000000005</v>
      </c>
      <c r="E261" s="99"/>
      <c r="F261" s="2"/>
      <c r="G261" s="111"/>
    </row>
    <row r="262" spans="1:7" x14ac:dyDescent="0.25">
      <c r="A262" s="23" t="s">
        <v>1198</v>
      </c>
      <c r="B262" s="77">
        <v>36218</v>
      </c>
      <c r="C262" s="23" t="s">
        <v>1356</v>
      </c>
      <c r="D262" s="2">
        <v>0.38</v>
      </c>
      <c r="E262" s="99"/>
      <c r="F262" s="2"/>
      <c r="G262" s="111"/>
    </row>
    <row r="263" spans="1:7" x14ac:dyDescent="0.25">
      <c r="A263" s="23" t="s">
        <v>1199</v>
      </c>
      <c r="B263" s="77">
        <v>36225</v>
      </c>
      <c r="C263" s="23" t="s">
        <v>1676</v>
      </c>
      <c r="D263" s="2">
        <v>0.8</v>
      </c>
      <c r="E263" s="99"/>
      <c r="F263" s="2"/>
      <c r="G263" s="111"/>
    </row>
    <row r="264" spans="1:7" x14ac:dyDescent="0.25">
      <c r="A264" s="23" t="s">
        <v>1200</v>
      </c>
      <c r="B264" s="77">
        <v>36225</v>
      </c>
      <c r="C264" s="23" t="s">
        <v>1676</v>
      </c>
      <c r="D264" s="2">
        <v>0.71</v>
      </c>
      <c r="E264" s="99"/>
      <c r="F264" s="2"/>
      <c r="G264" s="111"/>
    </row>
    <row r="265" spans="1:7" x14ac:dyDescent="0.25">
      <c r="A265" s="23" t="s">
        <v>1885</v>
      </c>
      <c r="B265" s="77">
        <v>37210</v>
      </c>
      <c r="C265" s="23" t="s">
        <v>1886</v>
      </c>
      <c r="D265" s="2">
        <v>96.28</v>
      </c>
      <c r="E265" s="99"/>
      <c r="F265" s="2"/>
      <c r="G265" s="111"/>
    </row>
    <row r="266" spans="1:7" x14ac:dyDescent="0.25">
      <c r="A266" s="23" t="s">
        <v>1887</v>
      </c>
      <c r="B266" s="77">
        <v>37210</v>
      </c>
      <c r="C266" s="23" t="s">
        <v>1886</v>
      </c>
      <c r="D266" s="2">
        <v>96.28</v>
      </c>
      <c r="E266" s="99"/>
      <c r="F266" s="2"/>
      <c r="G266" s="111"/>
    </row>
    <row r="267" spans="1:7" x14ac:dyDescent="0.25">
      <c r="A267" s="23" t="s">
        <v>1888</v>
      </c>
      <c r="B267" s="77">
        <v>37210</v>
      </c>
      <c r="C267" s="23" t="s">
        <v>1886</v>
      </c>
      <c r="D267" s="2">
        <v>96.28</v>
      </c>
      <c r="E267" s="99"/>
      <c r="F267" s="2"/>
      <c r="G267" s="111"/>
    </row>
    <row r="268" spans="1:7" x14ac:dyDescent="0.25">
      <c r="A268" s="23" t="s">
        <v>1890</v>
      </c>
      <c r="B268" s="77">
        <v>37213</v>
      </c>
      <c r="C268" s="23" t="s">
        <v>1891</v>
      </c>
      <c r="D268" s="2">
        <v>14.24</v>
      </c>
      <c r="E268" s="99"/>
      <c r="F268" s="2"/>
      <c r="G268" s="111"/>
    </row>
    <row r="269" spans="1:7" x14ac:dyDescent="0.25">
      <c r="A269" s="23" t="s">
        <v>1892</v>
      </c>
      <c r="B269" s="77">
        <v>37213</v>
      </c>
      <c r="C269" s="23" t="s">
        <v>1891</v>
      </c>
      <c r="D269" s="2">
        <v>14.24</v>
      </c>
      <c r="E269" s="99"/>
      <c r="F269" s="2"/>
      <c r="G269" s="111"/>
    </row>
    <row r="270" spans="1:7" x14ac:dyDescent="0.25">
      <c r="A270" s="23" t="s">
        <v>1893</v>
      </c>
      <c r="B270" s="77">
        <v>37213</v>
      </c>
      <c r="C270" s="23" t="s">
        <v>1891</v>
      </c>
      <c r="D270" s="2">
        <v>14.24</v>
      </c>
      <c r="E270" s="99"/>
      <c r="F270" s="2"/>
      <c r="G270" s="111"/>
    </row>
    <row r="271" spans="1:7" x14ac:dyDescent="0.25">
      <c r="A271" s="23" t="s">
        <v>1894</v>
      </c>
      <c r="B271" s="77">
        <v>37216</v>
      </c>
      <c r="C271" s="23" t="s">
        <v>1895</v>
      </c>
      <c r="D271" s="2">
        <v>76.069999999999993</v>
      </c>
      <c r="E271" s="99"/>
      <c r="F271" s="2"/>
      <c r="G271" s="111"/>
    </row>
    <row r="272" spans="1:7" x14ac:dyDescent="0.25">
      <c r="A272" s="23" t="s">
        <v>1896</v>
      </c>
      <c r="B272" s="77">
        <v>37216</v>
      </c>
      <c r="C272" s="23" t="s">
        <v>1895</v>
      </c>
      <c r="D272" s="2">
        <v>76.069999999999993</v>
      </c>
      <c r="E272" s="99"/>
      <c r="F272" s="2"/>
      <c r="G272" s="111"/>
    </row>
    <row r="273" spans="1:7" x14ac:dyDescent="0.25">
      <c r="A273" s="23" t="s">
        <v>1897</v>
      </c>
      <c r="B273" s="77">
        <v>37216</v>
      </c>
      <c r="C273" s="23" t="s">
        <v>1895</v>
      </c>
      <c r="D273" s="2">
        <v>76.069999999999993</v>
      </c>
      <c r="E273" s="99"/>
      <c r="F273" s="2"/>
      <c r="G273" s="111"/>
    </row>
    <row r="274" spans="1:7" x14ac:dyDescent="0.25">
      <c r="A274" s="23" t="s">
        <v>1899</v>
      </c>
      <c r="B274" s="77">
        <v>37219</v>
      </c>
      <c r="C274" s="23" t="s">
        <v>1898</v>
      </c>
      <c r="D274" s="2">
        <v>31.52</v>
      </c>
      <c r="E274" s="99"/>
      <c r="F274" s="2"/>
      <c r="G274" s="111"/>
    </row>
    <row r="275" spans="1:7" x14ac:dyDescent="0.25">
      <c r="A275" s="23" t="s">
        <v>1900</v>
      </c>
      <c r="B275" s="77">
        <v>37219</v>
      </c>
      <c r="C275" s="23" t="s">
        <v>1898</v>
      </c>
      <c r="D275" s="2">
        <v>31.52</v>
      </c>
      <c r="E275" s="99"/>
      <c r="F275" s="2"/>
      <c r="G275" s="111"/>
    </row>
    <row r="276" spans="1:7" x14ac:dyDescent="0.25">
      <c r="A276" s="23" t="s">
        <v>1901</v>
      </c>
      <c r="B276" s="77">
        <v>37219</v>
      </c>
      <c r="C276" s="23" t="s">
        <v>1898</v>
      </c>
      <c r="D276" s="2">
        <v>31.52</v>
      </c>
      <c r="E276" s="99"/>
      <c r="F276" s="2"/>
      <c r="G276" s="111"/>
    </row>
    <row r="277" spans="1:7" x14ac:dyDescent="0.25">
      <c r="A277" s="23" t="s">
        <v>1889</v>
      </c>
      <c r="B277" s="77">
        <v>37222</v>
      </c>
      <c r="C277" s="23" t="s">
        <v>1902</v>
      </c>
      <c r="D277" s="2">
        <v>26.04</v>
      </c>
      <c r="E277" s="99"/>
      <c r="F277" s="2"/>
      <c r="G277" s="111"/>
    </row>
    <row r="278" spans="1:7" x14ac:dyDescent="0.25">
      <c r="A278" s="23" t="s">
        <v>1903</v>
      </c>
      <c r="B278" s="77">
        <v>37222</v>
      </c>
      <c r="C278" s="23" t="s">
        <v>1902</v>
      </c>
      <c r="D278" s="2">
        <v>26.04</v>
      </c>
      <c r="E278" s="99"/>
      <c r="F278" s="2"/>
      <c r="G278" s="111"/>
    </row>
    <row r="279" spans="1:7" x14ac:dyDescent="0.25">
      <c r="A279" s="23" t="s">
        <v>1904</v>
      </c>
      <c r="B279" s="77">
        <v>37222</v>
      </c>
      <c r="C279" s="23" t="s">
        <v>1902</v>
      </c>
      <c r="D279" s="2">
        <v>26.04</v>
      </c>
      <c r="E279" s="99"/>
      <c r="F279" s="2"/>
      <c r="G279" s="111"/>
    </row>
    <row r="280" spans="1:7" x14ac:dyDescent="0.25">
      <c r="A280" s="23" t="s">
        <v>1905</v>
      </c>
      <c r="B280" s="77">
        <v>37225</v>
      </c>
      <c r="C280" s="23" t="s">
        <v>1906</v>
      </c>
      <c r="D280" s="2">
        <v>7.03</v>
      </c>
      <c r="E280" s="99"/>
      <c r="F280" s="2"/>
      <c r="G280" s="111"/>
    </row>
    <row r="281" spans="1:7" x14ac:dyDescent="0.25">
      <c r="A281" s="23" t="s">
        <v>1907</v>
      </c>
      <c r="B281" s="77">
        <v>37225</v>
      </c>
      <c r="C281" s="23" t="s">
        <v>1906</v>
      </c>
      <c r="D281" s="2">
        <v>7.03</v>
      </c>
      <c r="E281" s="99"/>
      <c r="F281" s="2"/>
      <c r="G281" s="111"/>
    </row>
    <row r="282" spans="1:7" x14ac:dyDescent="0.25">
      <c r="A282" s="23" t="s">
        <v>1908</v>
      </c>
      <c r="B282" s="77">
        <v>37225</v>
      </c>
      <c r="C282" s="23" t="s">
        <v>1906</v>
      </c>
      <c r="D282" s="2">
        <v>7.03</v>
      </c>
      <c r="E282" s="99"/>
      <c r="F282" s="2"/>
      <c r="G282" s="111"/>
    </row>
    <row r="283" spans="1:7" x14ac:dyDescent="0.25">
      <c r="A283" s="23" t="s">
        <v>1909</v>
      </c>
      <c r="B283" s="77">
        <v>37228</v>
      </c>
      <c r="C283" s="23" t="s">
        <v>1910</v>
      </c>
      <c r="D283" s="2">
        <v>5.2</v>
      </c>
      <c r="E283" s="99"/>
      <c r="F283" s="2"/>
      <c r="G283" s="111"/>
    </row>
    <row r="284" spans="1:7" x14ac:dyDescent="0.25">
      <c r="A284" s="23" t="s">
        <v>1911</v>
      </c>
      <c r="B284" s="77">
        <v>37228</v>
      </c>
      <c r="C284" s="23" t="s">
        <v>1910</v>
      </c>
      <c r="D284" s="2">
        <v>5.2</v>
      </c>
      <c r="E284" s="99"/>
      <c r="F284" s="2"/>
      <c r="G284" s="111"/>
    </row>
    <row r="285" spans="1:7" x14ac:dyDescent="0.25">
      <c r="A285" s="23" t="s">
        <v>1912</v>
      </c>
      <c r="B285" s="77">
        <v>37228</v>
      </c>
      <c r="C285" s="23" t="s">
        <v>1910</v>
      </c>
      <c r="D285" s="2">
        <v>5.2</v>
      </c>
      <c r="E285" s="99"/>
      <c r="F285" s="2"/>
      <c r="G285" s="111"/>
    </row>
    <row r="286" spans="1:7" x14ac:dyDescent="0.25">
      <c r="A286" s="23" t="s">
        <v>1913</v>
      </c>
      <c r="B286" s="77">
        <v>37231</v>
      </c>
      <c r="C286" s="23" t="s">
        <v>1914</v>
      </c>
      <c r="D286" s="2">
        <v>66.040000000000006</v>
      </c>
      <c r="E286" s="99"/>
      <c r="F286" s="2"/>
      <c r="G286" s="111"/>
    </row>
    <row r="287" spans="1:7" x14ac:dyDescent="0.25">
      <c r="A287" s="23" t="s">
        <v>1915</v>
      </c>
      <c r="B287" s="77">
        <v>37231</v>
      </c>
      <c r="C287" s="23" t="s">
        <v>1914</v>
      </c>
      <c r="D287" s="2">
        <v>66.040000000000006</v>
      </c>
      <c r="E287" s="99"/>
      <c r="F287" s="2"/>
      <c r="G287" s="111"/>
    </row>
    <row r="288" spans="1:7" x14ac:dyDescent="0.25">
      <c r="A288" s="23" t="s">
        <v>1916</v>
      </c>
      <c r="B288" s="77">
        <v>37231</v>
      </c>
      <c r="C288" s="23" t="s">
        <v>1914</v>
      </c>
      <c r="D288" s="2">
        <v>66.040000000000006</v>
      </c>
      <c r="E288" s="99"/>
      <c r="F288" s="2"/>
      <c r="G288" s="111"/>
    </row>
    <row r="289" spans="1:7" x14ac:dyDescent="0.25">
      <c r="A289" s="23" t="s">
        <v>1917</v>
      </c>
      <c r="B289" s="77">
        <v>37234</v>
      </c>
      <c r="C289" s="23" t="s">
        <v>1924</v>
      </c>
      <c r="D289" s="2">
        <v>30.8</v>
      </c>
      <c r="E289" s="99"/>
      <c r="F289" s="2"/>
      <c r="G289" s="111"/>
    </row>
    <row r="290" spans="1:7" x14ac:dyDescent="0.25">
      <c r="A290" s="23" t="s">
        <v>1918</v>
      </c>
      <c r="B290" s="77">
        <v>37234</v>
      </c>
      <c r="C290" s="23" t="s">
        <v>1924</v>
      </c>
      <c r="D290" s="2">
        <v>30.8</v>
      </c>
      <c r="E290" s="99"/>
      <c r="F290" s="2"/>
      <c r="G290" s="111"/>
    </row>
    <row r="291" spans="1:7" x14ac:dyDescent="0.25">
      <c r="A291" s="23" t="s">
        <v>1919</v>
      </c>
      <c r="B291" s="77">
        <v>37234</v>
      </c>
      <c r="C291" s="23" t="s">
        <v>1924</v>
      </c>
      <c r="D291" s="2">
        <v>30.8</v>
      </c>
      <c r="E291" s="99"/>
      <c r="F291" s="2"/>
      <c r="G291" s="111"/>
    </row>
    <row r="292" spans="1:7" x14ac:dyDescent="0.25">
      <c r="A292" s="23" t="s">
        <v>1920</v>
      </c>
      <c r="B292" s="77">
        <v>37237</v>
      </c>
      <c r="C292" s="23" t="s">
        <v>1921</v>
      </c>
      <c r="D292" s="2">
        <v>27.68</v>
      </c>
      <c r="E292" s="99"/>
      <c r="F292" s="2"/>
      <c r="G292" s="111"/>
    </row>
    <row r="293" spans="1:7" x14ac:dyDescent="0.25">
      <c r="A293" s="23" t="s">
        <v>1922</v>
      </c>
      <c r="B293" s="77">
        <v>37237</v>
      </c>
      <c r="C293" s="23" t="s">
        <v>1921</v>
      </c>
      <c r="D293" s="2">
        <v>27.68</v>
      </c>
      <c r="E293" s="99"/>
      <c r="F293" s="2"/>
      <c r="G293" s="111"/>
    </row>
    <row r="294" spans="1:7" x14ac:dyDescent="0.25">
      <c r="A294" s="23" t="s">
        <v>1923</v>
      </c>
      <c r="B294" s="77">
        <v>37237</v>
      </c>
      <c r="C294" s="23" t="s">
        <v>1921</v>
      </c>
      <c r="D294" s="2">
        <v>27.68</v>
      </c>
      <c r="E294" s="99"/>
      <c r="F294" s="2"/>
      <c r="G294" s="111"/>
    </row>
    <row r="295" spans="1:7" x14ac:dyDescent="0.25">
      <c r="A295" s="23" t="s">
        <v>426</v>
      </c>
      <c r="B295" s="77">
        <v>38200</v>
      </c>
      <c r="C295" s="23" t="s">
        <v>1146</v>
      </c>
      <c r="D295" s="2">
        <v>57.84</v>
      </c>
      <c r="E295" s="99"/>
      <c r="F295" s="2"/>
      <c r="G295" s="111"/>
    </row>
    <row r="296" spans="1:7" x14ac:dyDescent="0.25">
      <c r="A296" s="23" t="s">
        <v>427</v>
      </c>
      <c r="B296" s="77">
        <v>38200</v>
      </c>
      <c r="C296" s="23" t="s">
        <v>1146</v>
      </c>
      <c r="D296" s="2">
        <v>57.84</v>
      </c>
      <c r="E296" s="99"/>
      <c r="F296" s="2"/>
      <c r="G296" s="111"/>
    </row>
    <row r="297" spans="1:7" x14ac:dyDescent="0.25">
      <c r="A297" s="23" t="s">
        <v>959</v>
      </c>
      <c r="B297" s="77">
        <v>38200</v>
      </c>
      <c r="C297" s="23" t="s">
        <v>1146</v>
      </c>
      <c r="D297" s="2">
        <v>57.84</v>
      </c>
      <c r="E297" s="99"/>
      <c r="F297" s="2"/>
      <c r="G297" s="111"/>
    </row>
    <row r="298" spans="1:7" x14ac:dyDescent="0.25">
      <c r="A298" s="23" t="s">
        <v>428</v>
      </c>
      <c r="B298" s="77">
        <v>38200</v>
      </c>
      <c r="C298" s="23" t="s">
        <v>1146</v>
      </c>
      <c r="D298" s="2">
        <v>57.84</v>
      </c>
      <c r="E298" s="99"/>
      <c r="F298" s="2"/>
      <c r="G298" s="111"/>
    </row>
    <row r="299" spans="1:7" x14ac:dyDescent="0.25">
      <c r="A299" s="23" t="s">
        <v>429</v>
      </c>
      <c r="B299" s="77">
        <v>38202</v>
      </c>
      <c r="C299" s="23" t="s">
        <v>1147</v>
      </c>
      <c r="D299" s="2">
        <v>57.84</v>
      </c>
      <c r="E299" s="99"/>
      <c r="F299" s="2"/>
      <c r="G299" s="111"/>
    </row>
    <row r="300" spans="1:7" x14ac:dyDescent="0.25">
      <c r="A300" s="23" t="s">
        <v>430</v>
      </c>
      <c r="B300" s="77">
        <v>38202</v>
      </c>
      <c r="C300" s="23" t="s">
        <v>1147</v>
      </c>
      <c r="D300" s="2">
        <v>57.84</v>
      </c>
      <c r="E300" s="99"/>
      <c r="F300" s="2"/>
      <c r="G300" s="111"/>
    </row>
    <row r="301" spans="1:7" x14ac:dyDescent="0.25">
      <c r="A301" s="23" t="s">
        <v>960</v>
      </c>
      <c r="B301" s="77">
        <v>38202</v>
      </c>
      <c r="C301" s="23" t="s">
        <v>1147</v>
      </c>
      <c r="D301" s="2">
        <v>57.84</v>
      </c>
      <c r="E301" s="99"/>
      <c r="F301" s="2"/>
      <c r="G301" s="111"/>
    </row>
    <row r="302" spans="1:7" x14ac:dyDescent="0.25">
      <c r="A302" s="23" t="s">
        <v>431</v>
      </c>
      <c r="B302" s="77">
        <v>38202</v>
      </c>
      <c r="C302" s="23" t="s">
        <v>1147</v>
      </c>
      <c r="D302" s="2">
        <v>57.84</v>
      </c>
      <c r="E302" s="99"/>
      <c r="F302" s="2"/>
      <c r="G302" s="111"/>
    </row>
    <row r="303" spans="1:7" x14ac:dyDescent="0.25">
      <c r="A303" s="23" t="s">
        <v>432</v>
      </c>
      <c r="B303" s="77">
        <v>38211</v>
      </c>
      <c r="C303" s="23" t="s">
        <v>1574</v>
      </c>
      <c r="D303" s="2">
        <v>66.44</v>
      </c>
      <c r="E303" s="99"/>
      <c r="F303" s="2"/>
      <c r="G303" s="111"/>
    </row>
    <row r="304" spans="1:7" x14ac:dyDescent="0.25">
      <c r="A304" s="23" t="s">
        <v>433</v>
      </c>
      <c r="B304" s="77">
        <v>38211</v>
      </c>
      <c r="C304" s="23" t="s">
        <v>1574</v>
      </c>
      <c r="D304" s="2">
        <v>66.44</v>
      </c>
      <c r="E304" s="99"/>
      <c r="F304" s="2"/>
      <c r="G304" s="111"/>
    </row>
    <row r="305" spans="1:7" x14ac:dyDescent="0.25">
      <c r="A305" s="23" t="s">
        <v>434</v>
      </c>
      <c r="B305" s="77">
        <v>38211</v>
      </c>
      <c r="C305" s="23" t="s">
        <v>1574</v>
      </c>
      <c r="D305" s="2">
        <v>66.44</v>
      </c>
      <c r="E305" s="99"/>
      <c r="F305" s="2"/>
      <c r="G305" s="111"/>
    </row>
    <row r="306" spans="1:7" x14ac:dyDescent="0.25">
      <c r="A306" s="23" t="s">
        <v>435</v>
      </c>
      <c r="B306" s="77">
        <v>38238</v>
      </c>
      <c r="C306" s="23" t="s">
        <v>1153</v>
      </c>
      <c r="D306" s="2">
        <v>12.246700000000001</v>
      </c>
      <c r="E306" s="99"/>
      <c r="F306" s="2"/>
      <c r="G306" s="111"/>
    </row>
    <row r="307" spans="1:7" x14ac:dyDescent="0.25">
      <c r="A307" s="23" t="s">
        <v>436</v>
      </c>
      <c r="B307" s="77">
        <v>38238</v>
      </c>
      <c r="C307" s="23" t="s">
        <v>1153</v>
      </c>
      <c r="D307" s="2">
        <v>12.25</v>
      </c>
      <c r="E307" s="99"/>
      <c r="F307" s="2"/>
      <c r="G307" s="111"/>
    </row>
    <row r="308" spans="1:7" x14ac:dyDescent="0.25">
      <c r="A308" s="23" t="s">
        <v>437</v>
      </c>
      <c r="B308" s="77">
        <v>38238</v>
      </c>
      <c r="C308" s="23" t="s">
        <v>1153</v>
      </c>
      <c r="D308" s="2">
        <v>12.246700000000001</v>
      </c>
      <c r="E308" s="99"/>
      <c r="F308" s="2"/>
      <c r="G308" s="111"/>
    </row>
    <row r="309" spans="1:7" x14ac:dyDescent="0.25">
      <c r="A309" s="23" t="s">
        <v>438</v>
      </c>
      <c r="B309" s="77">
        <v>38244</v>
      </c>
      <c r="C309" s="23" t="s">
        <v>2003</v>
      </c>
      <c r="D309" s="2">
        <v>17.98</v>
      </c>
      <c r="E309" s="99"/>
      <c r="F309" s="2"/>
      <c r="G309" s="111"/>
    </row>
    <row r="310" spans="1:7" x14ac:dyDescent="0.25">
      <c r="A310" s="23" t="s">
        <v>439</v>
      </c>
      <c r="B310" s="77">
        <v>38244</v>
      </c>
      <c r="C310" s="23" t="s">
        <v>2003</v>
      </c>
      <c r="D310" s="2">
        <v>17.98</v>
      </c>
      <c r="E310" s="99"/>
      <c r="F310" s="2"/>
      <c r="G310" s="111"/>
    </row>
    <row r="311" spans="1:7" x14ac:dyDescent="0.25">
      <c r="A311" s="23" t="s">
        <v>440</v>
      </c>
      <c r="B311" s="77">
        <v>38244</v>
      </c>
      <c r="C311" s="23" t="s">
        <v>2003</v>
      </c>
      <c r="D311" s="2">
        <v>17.98</v>
      </c>
      <c r="E311" s="99"/>
      <c r="F311" s="2"/>
      <c r="G311" s="111"/>
    </row>
    <row r="312" spans="1:7" x14ac:dyDescent="0.25">
      <c r="A312" s="23">
        <v>38248</v>
      </c>
      <c r="B312" s="77">
        <v>38248</v>
      </c>
      <c r="C312" s="23" t="s">
        <v>2004</v>
      </c>
      <c r="D312" s="2">
        <v>9.7200000000000006</v>
      </c>
      <c r="E312" s="99"/>
      <c r="F312" s="2"/>
      <c r="G312" s="111"/>
    </row>
    <row r="313" spans="1:7" x14ac:dyDescent="0.25">
      <c r="A313" s="23" t="s">
        <v>441</v>
      </c>
      <c r="B313" s="77">
        <v>38249</v>
      </c>
      <c r="C313" s="23" t="s">
        <v>1786</v>
      </c>
      <c r="D313" s="2">
        <v>14.95</v>
      </c>
      <c r="E313" s="99"/>
      <c r="F313" s="2"/>
      <c r="G313" s="111"/>
    </row>
    <row r="314" spans="1:7" x14ac:dyDescent="0.25">
      <c r="A314" s="23" t="s">
        <v>1750</v>
      </c>
      <c r="B314" s="77">
        <v>38249</v>
      </c>
      <c r="C314" s="23" t="s">
        <v>1786</v>
      </c>
      <c r="D314" s="2">
        <v>14.95</v>
      </c>
      <c r="E314" s="99"/>
      <c r="F314" s="2"/>
      <c r="G314" s="111"/>
    </row>
    <row r="315" spans="1:7" x14ac:dyDescent="0.25">
      <c r="A315" s="23" t="s">
        <v>442</v>
      </c>
      <c r="B315" s="77">
        <v>38249</v>
      </c>
      <c r="C315" s="23" t="s">
        <v>1786</v>
      </c>
      <c r="D315" s="2">
        <v>14.95</v>
      </c>
      <c r="E315" s="99"/>
      <c r="F315" s="2"/>
      <c r="G315" s="111"/>
    </row>
    <row r="316" spans="1:7" x14ac:dyDescent="0.25">
      <c r="A316" s="23" t="s">
        <v>443</v>
      </c>
      <c r="B316" s="77">
        <v>38258</v>
      </c>
      <c r="C316" s="23" t="s">
        <v>1148</v>
      </c>
      <c r="D316" s="2">
        <v>45.845300000000002</v>
      </c>
      <c r="E316" s="99"/>
      <c r="F316" s="2"/>
      <c r="G316" s="111"/>
    </row>
    <row r="317" spans="1:7" x14ac:dyDescent="0.25">
      <c r="A317" s="23" t="s">
        <v>444</v>
      </c>
      <c r="B317" s="77">
        <v>38260</v>
      </c>
      <c r="C317" s="23" t="s">
        <v>1149</v>
      </c>
      <c r="D317" s="2">
        <v>49.089799999999997</v>
      </c>
      <c r="E317" s="99"/>
      <c r="F317" s="2"/>
      <c r="G317" s="111"/>
    </row>
    <row r="318" spans="1:7" x14ac:dyDescent="0.25">
      <c r="A318" s="23" t="s">
        <v>445</v>
      </c>
      <c r="B318" s="77">
        <v>38313</v>
      </c>
      <c r="C318" s="23" t="s">
        <v>1150</v>
      </c>
      <c r="D318" s="2">
        <v>50.428800000000003</v>
      </c>
      <c r="E318" s="99"/>
      <c r="F318" s="2"/>
      <c r="G318" s="111"/>
    </row>
    <row r="319" spans="1:7" x14ac:dyDescent="0.25">
      <c r="A319" s="23" t="s">
        <v>446</v>
      </c>
      <c r="B319" s="77">
        <v>38315</v>
      </c>
      <c r="C319" s="23" t="s">
        <v>1151</v>
      </c>
      <c r="D319" s="2">
        <v>45.845300000000002</v>
      </c>
      <c r="E319" s="99"/>
      <c r="F319" s="2"/>
      <c r="G319" s="111"/>
    </row>
    <row r="320" spans="1:7" x14ac:dyDescent="0.25">
      <c r="A320" s="23" t="s">
        <v>447</v>
      </c>
      <c r="B320" s="77">
        <v>38350</v>
      </c>
      <c r="C320" s="23" t="s">
        <v>1154</v>
      </c>
      <c r="D320" s="2">
        <v>12.1746</v>
      </c>
      <c r="E320" s="99"/>
      <c r="F320" s="2"/>
      <c r="G320" s="111"/>
    </row>
    <row r="321" spans="1:7" x14ac:dyDescent="0.25">
      <c r="A321" s="23" t="s">
        <v>448</v>
      </c>
      <c r="B321" s="77">
        <v>38358</v>
      </c>
      <c r="C321" s="23" t="s">
        <v>1152</v>
      </c>
      <c r="D321" s="2">
        <v>16.696300000000001</v>
      </c>
      <c r="E321" s="99"/>
      <c r="F321" s="2"/>
      <c r="G321" s="111"/>
    </row>
    <row r="322" spans="1:7" x14ac:dyDescent="0.25">
      <c r="A322" s="23" t="s">
        <v>1535</v>
      </c>
      <c r="B322" s="77">
        <v>38520</v>
      </c>
      <c r="C322" s="23" t="s">
        <v>1536</v>
      </c>
      <c r="D322" s="2">
        <v>75.650000000000006</v>
      </c>
      <c r="E322" s="99"/>
      <c r="F322" s="2"/>
      <c r="G322" s="111"/>
    </row>
    <row r="323" spans="1:7" x14ac:dyDescent="0.25">
      <c r="A323" s="23" t="s">
        <v>1533</v>
      </c>
      <c r="B323" s="77">
        <v>38520</v>
      </c>
      <c r="C323" s="23" t="s">
        <v>1536</v>
      </c>
      <c r="D323" s="2">
        <v>75.653499999999994</v>
      </c>
      <c r="E323" s="99"/>
      <c r="F323" s="2"/>
      <c r="G323" s="111"/>
    </row>
    <row r="324" spans="1:7" x14ac:dyDescent="0.25">
      <c r="A324" s="23" t="s">
        <v>1534</v>
      </c>
      <c r="B324" s="77">
        <v>38520</v>
      </c>
      <c r="C324" s="23" t="s">
        <v>1536</v>
      </c>
      <c r="D324" s="2">
        <v>75.653499999999994</v>
      </c>
      <c r="E324" s="99"/>
      <c r="F324" s="2"/>
      <c r="G324" s="111"/>
    </row>
    <row r="325" spans="1:7" x14ac:dyDescent="0.25">
      <c r="A325" s="23" t="s">
        <v>1537</v>
      </c>
      <c r="B325" s="77">
        <v>38520</v>
      </c>
      <c r="C325" s="23" t="s">
        <v>1536</v>
      </c>
      <c r="D325" s="2">
        <v>75.653499999999994</v>
      </c>
      <c r="E325" s="99"/>
      <c r="F325" s="2"/>
      <c r="G325" s="111"/>
    </row>
    <row r="326" spans="1:7" x14ac:dyDescent="0.25">
      <c r="A326" s="23" t="s">
        <v>449</v>
      </c>
      <c r="B326" s="77">
        <v>38521</v>
      </c>
      <c r="C326" s="23" t="s">
        <v>705</v>
      </c>
      <c r="D326" s="2">
        <v>90.86</v>
      </c>
      <c r="E326" s="99"/>
      <c r="F326" s="2"/>
      <c r="G326" s="111"/>
    </row>
    <row r="327" spans="1:7" x14ac:dyDescent="0.25">
      <c r="A327" s="23" t="s">
        <v>450</v>
      </c>
      <c r="B327" s="77">
        <v>38521</v>
      </c>
      <c r="C327" s="23" t="s">
        <v>705</v>
      </c>
      <c r="D327" s="2">
        <v>90.86</v>
      </c>
      <c r="E327" s="99"/>
      <c r="F327" s="2"/>
      <c r="G327" s="111"/>
    </row>
    <row r="328" spans="1:7" x14ac:dyDescent="0.25">
      <c r="A328" s="23" t="s">
        <v>961</v>
      </c>
      <c r="B328" s="77">
        <v>38521</v>
      </c>
      <c r="C328" s="23" t="s">
        <v>705</v>
      </c>
      <c r="D328" s="2">
        <v>90.86</v>
      </c>
      <c r="E328" s="99"/>
      <c r="F328" s="2"/>
      <c r="G328" s="111"/>
    </row>
    <row r="329" spans="1:7" x14ac:dyDescent="0.25">
      <c r="A329" s="23" t="s">
        <v>451</v>
      </c>
      <c r="B329" s="77">
        <v>38521</v>
      </c>
      <c r="C329" s="23" t="s">
        <v>705</v>
      </c>
      <c r="D329" s="2">
        <v>90.86</v>
      </c>
      <c r="E329" s="99"/>
      <c r="F329" s="2"/>
      <c r="G329" s="111"/>
    </row>
    <row r="330" spans="1:7" x14ac:dyDescent="0.25">
      <c r="A330" s="23" t="s">
        <v>1763</v>
      </c>
      <c r="B330" s="77">
        <v>38530</v>
      </c>
      <c r="C330" s="99" t="s">
        <v>1764</v>
      </c>
      <c r="D330" s="2">
        <v>76.961600000000004</v>
      </c>
      <c r="E330" s="99"/>
      <c r="F330" s="2"/>
      <c r="G330" s="111"/>
    </row>
    <row r="331" spans="1:7" x14ac:dyDescent="0.25">
      <c r="A331" s="23" t="s">
        <v>1687</v>
      </c>
      <c r="B331" s="77">
        <v>38530</v>
      </c>
      <c r="C331" s="23" t="s">
        <v>1759</v>
      </c>
      <c r="D331" s="2">
        <v>81.967399999999998</v>
      </c>
      <c r="E331" s="99"/>
      <c r="F331" s="2"/>
      <c r="G331" s="111"/>
    </row>
    <row r="332" spans="1:7" x14ac:dyDescent="0.25">
      <c r="A332" s="23" t="s">
        <v>452</v>
      </c>
      <c r="B332" s="77">
        <v>38531</v>
      </c>
      <c r="C332" s="23" t="s">
        <v>1760</v>
      </c>
      <c r="D332" s="2">
        <v>98.82</v>
      </c>
      <c r="E332" s="99"/>
      <c r="F332" s="2"/>
      <c r="G332" s="111"/>
    </row>
    <row r="333" spans="1:7" x14ac:dyDescent="0.25">
      <c r="A333" s="23" t="s">
        <v>453</v>
      </c>
      <c r="B333" s="77">
        <v>38558</v>
      </c>
      <c r="C333" s="23" t="s">
        <v>47</v>
      </c>
      <c r="D333" s="2">
        <v>54.487000000000002</v>
      </c>
      <c r="E333" s="99"/>
      <c r="F333" s="2"/>
      <c r="G333" s="111"/>
    </row>
    <row r="334" spans="1:7" x14ac:dyDescent="0.25">
      <c r="A334" s="23" t="s">
        <v>454</v>
      </c>
      <c r="B334" s="77">
        <v>38560</v>
      </c>
      <c r="C334" s="23" t="s">
        <v>48</v>
      </c>
      <c r="D334" s="2">
        <v>57.793300000000002</v>
      </c>
      <c r="E334" s="99"/>
      <c r="F334" s="2"/>
      <c r="G334" s="111"/>
    </row>
    <row r="335" spans="1:7" x14ac:dyDescent="0.25">
      <c r="A335" s="23" t="s">
        <v>455</v>
      </c>
      <c r="B335" s="77">
        <v>38613</v>
      </c>
      <c r="C335" s="23" t="s">
        <v>706</v>
      </c>
      <c r="D335" s="2">
        <v>54.487000000000002</v>
      </c>
      <c r="E335" s="99"/>
      <c r="F335" s="2"/>
      <c r="G335" s="111"/>
    </row>
    <row r="336" spans="1:7" x14ac:dyDescent="0.25">
      <c r="A336" s="23" t="s">
        <v>456</v>
      </c>
      <c r="B336" s="77">
        <v>38615</v>
      </c>
      <c r="C336" s="23" t="s">
        <v>707</v>
      </c>
      <c r="D336" s="2">
        <v>57.793300000000002</v>
      </c>
      <c r="E336" s="99"/>
      <c r="F336" s="2"/>
      <c r="G336" s="111"/>
    </row>
    <row r="337" spans="1:7" x14ac:dyDescent="0.25">
      <c r="A337" s="23" t="s">
        <v>457</v>
      </c>
      <c r="B337" s="77">
        <v>38651</v>
      </c>
      <c r="C337" s="23" t="s">
        <v>1068</v>
      </c>
      <c r="D337" s="2">
        <v>84.470299999999995</v>
      </c>
      <c r="E337" s="99"/>
      <c r="F337" s="2"/>
      <c r="G337" s="111"/>
    </row>
    <row r="338" spans="1:7" x14ac:dyDescent="0.25">
      <c r="A338" s="23" t="s">
        <v>458</v>
      </c>
      <c r="B338" s="77">
        <v>38651</v>
      </c>
      <c r="C338" s="23" t="s">
        <v>1068</v>
      </c>
      <c r="D338" s="2">
        <v>84.470299999999995</v>
      </c>
      <c r="E338" s="99"/>
      <c r="F338" s="2"/>
      <c r="G338" s="111"/>
    </row>
    <row r="339" spans="1:7" x14ac:dyDescent="0.25">
      <c r="A339" s="23" t="s">
        <v>463</v>
      </c>
      <c r="B339" s="77">
        <v>51810</v>
      </c>
      <c r="C339" s="23" t="s">
        <v>212</v>
      </c>
      <c r="D339" s="2">
        <v>50.49</v>
      </c>
      <c r="E339" s="99"/>
      <c r="F339" s="2"/>
      <c r="G339" s="111"/>
    </row>
    <row r="340" spans="1:7" x14ac:dyDescent="0.25">
      <c r="A340" s="23" t="s">
        <v>465</v>
      </c>
      <c r="B340" s="77">
        <v>51850</v>
      </c>
      <c r="C340" s="23" t="s">
        <v>211</v>
      </c>
      <c r="D340" s="2">
        <v>68.06</v>
      </c>
      <c r="E340" s="99"/>
      <c r="F340" s="2"/>
      <c r="G340" s="111"/>
    </row>
    <row r="341" spans="1:7" x14ac:dyDescent="0.25">
      <c r="A341" s="23" t="s">
        <v>466</v>
      </c>
      <c r="B341" s="77">
        <v>51860</v>
      </c>
      <c r="C341" s="23" t="s">
        <v>213</v>
      </c>
      <c r="D341" s="2">
        <v>72.98</v>
      </c>
      <c r="E341" s="99"/>
      <c r="F341" s="2"/>
      <c r="G341" s="111"/>
    </row>
    <row r="342" spans="1:7" x14ac:dyDescent="0.25">
      <c r="A342" s="23" t="s">
        <v>467</v>
      </c>
      <c r="B342" s="77">
        <v>51990</v>
      </c>
      <c r="C342" s="23" t="s">
        <v>709</v>
      </c>
      <c r="D342" s="2">
        <v>38.92</v>
      </c>
      <c r="E342" s="99"/>
      <c r="F342" s="2"/>
      <c r="G342" s="111"/>
    </row>
    <row r="343" spans="1:7" x14ac:dyDescent="0.25">
      <c r="A343" s="23" t="s">
        <v>468</v>
      </c>
      <c r="B343" s="77">
        <v>51990</v>
      </c>
      <c r="C343" s="23" t="s">
        <v>183</v>
      </c>
      <c r="D343" s="2">
        <v>35.380000000000003</v>
      </c>
      <c r="E343" s="99"/>
      <c r="F343" s="2"/>
      <c r="G343" s="111"/>
    </row>
    <row r="344" spans="1:7" x14ac:dyDescent="0.25">
      <c r="A344" s="23" t="s">
        <v>469</v>
      </c>
      <c r="B344" s="77">
        <v>51994</v>
      </c>
      <c r="C344" s="23" t="s">
        <v>710</v>
      </c>
      <c r="D344" s="2">
        <v>48.81</v>
      </c>
      <c r="E344" s="99"/>
      <c r="F344" s="2"/>
      <c r="G344" s="111"/>
    </row>
    <row r="345" spans="1:7" x14ac:dyDescent="0.25">
      <c r="A345" s="23" t="s">
        <v>971</v>
      </c>
      <c r="B345" s="77">
        <v>51994</v>
      </c>
      <c r="C345" s="23" t="s">
        <v>710</v>
      </c>
      <c r="D345" s="2">
        <v>60.08</v>
      </c>
      <c r="E345" s="99"/>
      <c r="F345" s="2"/>
      <c r="G345" s="111"/>
    </row>
    <row r="346" spans="1:7" x14ac:dyDescent="0.25">
      <c r="A346" s="23" t="s">
        <v>973</v>
      </c>
      <c r="B346" s="77">
        <v>51994</v>
      </c>
      <c r="C346" s="23" t="s">
        <v>710</v>
      </c>
      <c r="D346" s="2">
        <v>95.45</v>
      </c>
      <c r="E346" s="99"/>
      <c r="F346" s="2"/>
      <c r="G346" s="111"/>
    </row>
    <row r="347" spans="1:7" x14ac:dyDescent="0.25">
      <c r="A347" s="23" t="s">
        <v>470</v>
      </c>
      <c r="B347" s="77">
        <v>51994</v>
      </c>
      <c r="C347" s="23" t="s">
        <v>182</v>
      </c>
      <c r="D347" s="2">
        <v>44.37</v>
      </c>
      <c r="E347" s="99"/>
      <c r="F347" s="2"/>
      <c r="G347" s="111"/>
    </row>
    <row r="348" spans="1:7" x14ac:dyDescent="0.25">
      <c r="A348" s="23" t="s">
        <v>471</v>
      </c>
      <c r="B348" s="77">
        <v>51998</v>
      </c>
      <c r="C348" s="23" t="s">
        <v>711</v>
      </c>
      <c r="D348" s="2">
        <v>58.31</v>
      </c>
      <c r="E348" s="99"/>
      <c r="F348" s="2"/>
      <c r="G348" s="111"/>
    </row>
    <row r="349" spans="1:7" x14ac:dyDescent="0.25">
      <c r="A349" s="23" t="s">
        <v>972</v>
      </c>
      <c r="B349" s="77">
        <v>51998</v>
      </c>
      <c r="C349" s="23" t="s">
        <v>711</v>
      </c>
      <c r="D349" s="2">
        <v>80.87</v>
      </c>
      <c r="E349" s="99"/>
      <c r="F349" s="2"/>
      <c r="G349" s="111"/>
    </row>
    <row r="350" spans="1:7" x14ac:dyDescent="0.25">
      <c r="A350" s="23" t="s">
        <v>974</v>
      </c>
      <c r="B350" s="77">
        <v>51998</v>
      </c>
      <c r="C350" s="23" t="s">
        <v>711</v>
      </c>
      <c r="D350" s="2">
        <v>149.56</v>
      </c>
      <c r="E350" s="99"/>
      <c r="F350" s="2"/>
      <c r="G350" s="111"/>
    </row>
    <row r="351" spans="1:7" x14ac:dyDescent="0.25">
      <c r="A351" s="23" t="s">
        <v>472</v>
      </c>
      <c r="B351" s="77">
        <v>51998</v>
      </c>
      <c r="C351" s="23" t="s">
        <v>184</v>
      </c>
      <c r="D351" s="2">
        <v>53.01</v>
      </c>
      <c r="E351" s="99"/>
      <c r="F351" s="2"/>
      <c r="G351" s="111"/>
    </row>
    <row r="352" spans="1:7" x14ac:dyDescent="0.25">
      <c r="A352" s="23" t="s">
        <v>1601</v>
      </c>
      <c r="B352" s="77">
        <v>53450</v>
      </c>
      <c r="C352" s="23" t="s">
        <v>1734</v>
      </c>
      <c r="D352" s="2">
        <v>44.26</v>
      </c>
      <c r="E352" s="99"/>
      <c r="F352" s="2"/>
      <c r="G352" s="111"/>
    </row>
    <row r="353" spans="1:7" x14ac:dyDescent="0.25">
      <c r="A353" s="23" t="s">
        <v>473</v>
      </c>
      <c r="B353" s="77">
        <v>53452</v>
      </c>
      <c r="C353" s="23" t="s">
        <v>1735</v>
      </c>
      <c r="D353" s="2">
        <v>30.81</v>
      </c>
      <c r="E353" s="99"/>
      <c r="F353" s="2"/>
      <c r="G353" s="111"/>
    </row>
    <row r="354" spans="1:7" x14ac:dyDescent="0.25">
      <c r="A354" s="23" t="s">
        <v>1814</v>
      </c>
      <c r="B354" s="77">
        <v>53452</v>
      </c>
      <c r="C354" s="23" t="s">
        <v>1735</v>
      </c>
      <c r="E354" s="99"/>
      <c r="F354" s="2"/>
      <c r="G354" s="111"/>
    </row>
    <row r="355" spans="1:7" x14ac:dyDescent="0.25">
      <c r="A355" s="23" t="s">
        <v>474</v>
      </c>
      <c r="B355" s="77">
        <v>53452</v>
      </c>
      <c r="C355" s="23" t="s">
        <v>1736</v>
      </c>
      <c r="D355" s="2">
        <v>39.25</v>
      </c>
      <c r="E355" s="99"/>
      <c r="F355" s="2"/>
      <c r="G355" s="111"/>
    </row>
    <row r="356" spans="1:7" x14ac:dyDescent="0.25">
      <c r="A356" s="23" t="s">
        <v>475</v>
      </c>
      <c r="B356" s="77">
        <v>53452</v>
      </c>
      <c r="C356" s="23" t="s">
        <v>1736</v>
      </c>
      <c r="D356" s="2">
        <v>23.4</v>
      </c>
      <c r="E356" s="99"/>
      <c r="F356" s="2"/>
      <c r="G356" s="111"/>
    </row>
    <row r="357" spans="1:7" x14ac:dyDescent="0.25">
      <c r="A357" s="23" t="s">
        <v>476</v>
      </c>
      <c r="B357" s="77">
        <v>53467</v>
      </c>
      <c r="C357" s="23" t="s">
        <v>1737</v>
      </c>
      <c r="D357" s="2">
        <v>37.85</v>
      </c>
      <c r="E357" s="99"/>
      <c r="F357" s="2"/>
      <c r="G357" s="111"/>
    </row>
    <row r="358" spans="1:7" x14ac:dyDescent="0.25">
      <c r="A358" s="23" t="s">
        <v>477</v>
      </c>
      <c r="B358" s="77">
        <v>53467</v>
      </c>
      <c r="C358" s="23" t="s">
        <v>1738</v>
      </c>
      <c r="D358" s="2">
        <v>28.77</v>
      </c>
      <c r="E358" s="99"/>
      <c r="F358" s="2"/>
      <c r="G358" s="111"/>
    </row>
    <row r="359" spans="1:7" x14ac:dyDescent="0.25">
      <c r="A359" s="23" t="s">
        <v>478</v>
      </c>
      <c r="B359" s="77">
        <v>53470</v>
      </c>
      <c r="C359" s="23" t="s">
        <v>1739</v>
      </c>
      <c r="D359" s="2">
        <v>44.79</v>
      </c>
      <c r="E359" s="99"/>
      <c r="F359" s="2"/>
      <c r="G359" s="111"/>
    </row>
    <row r="360" spans="1:7" x14ac:dyDescent="0.25">
      <c r="A360" s="23" t="s">
        <v>479</v>
      </c>
      <c r="B360" s="77">
        <v>53470</v>
      </c>
      <c r="C360" s="23" t="s">
        <v>1739</v>
      </c>
      <c r="D360" s="2">
        <v>28.8</v>
      </c>
      <c r="E360" s="99"/>
      <c r="F360" s="2"/>
      <c r="G360" s="111"/>
    </row>
    <row r="361" spans="1:7" x14ac:dyDescent="0.25">
      <c r="A361" s="23" t="s">
        <v>480</v>
      </c>
      <c r="B361" s="77">
        <v>53541</v>
      </c>
      <c r="C361" s="23" t="s">
        <v>1740</v>
      </c>
      <c r="D361" s="2">
        <v>62.57</v>
      </c>
      <c r="E361" s="99"/>
      <c r="F361" s="2"/>
      <c r="G361" s="111"/>
    </row>
    <row r="362" spans="1:7" x14ac:dyDescent="0.25">
      <c r="A362" s="23" t="s">
        <v>1592</v>
      </c>
      <c r="B362" s="79">
        <v>53541</v>
      </c>
      <c r="C362" s="23" t="s">
        <v>1741</v>
      </c>
      <c r="D362" s="2">
        <v>88.89</v>
      </c>
      <c r="E362" s="99"/>
      <c r="F362" s="2"/>
      <c r="G362" s="111"/>
    </row>
    <row r="363" spans="1:7" x14ac:dyDescent="0.25">
      <c r="A363" s="23" t="s">
        <v>481</v>
      </c>
      <c r="B363" s="77">
        <v>53541</v>
      </c>
      <c r="C363" s="23" t="s">
        <v>1741</v>
      </c>
      <c r="D363" s="2">
        <v>56.88</v>
      </c>
      <c r="E363" s="99"/>
      <c r="F363" s="2"/>
      <c r="G363" s="111"/>
    </row>
    <row r="364" spans="1:7" x14ac:dyDescent="0.25">
      <c r="A364" s="23" t="s">
        <v>482</v>
      </c>
      <c r="B364" s="77">
        <v>53652</v>
      </c>
      <c r="C364" s="23" t="s">
        <v>1746</v>
      </c>
      <c r="D364" s="2">
        <v>70.86</v>
      </c>
      <c r="E364" s="99"/>
      <c r="F364" s="2"/>
      <c r="G364" s="111"/>
    </row>
    <row r="365" spans="1:7" x14ac:dyDescent="0.25">
      <c r="A365" s="23" t="s">
        <v>483</v>
      </c>
      <c r="B365" s="77">
        <v>53652</v>
      </c>
      <c r="C365" s="23" t="s">
        <v>1746</v>
      </c>
      <c r="D365" s="2">
        <v>64.42</v>
      </c>
      <c r="E365" s="99"/>
      <c r="F365" s="2"/>
      <c r="G365" s="111"/>
    </row>
    <row r="366" spans="1:7" x14ac:dyDescent="0.25">
      <c r="A366" s="23" t="s">
        <v>484</v>
      </c>
      <c r="B366" s="77">
        <v>55020</v>
      </c>
      <c r="C366" s="23" t="s">
        <v>1747</v>
      </c>
      <c r="D366" s="2">
        <v>389.55</v>
      </c>
      <c r="E366" s="99"/>
      <c r="F366" s="2"/>
      <c r="G366" s="111"/>
    </row>
    <row r="367" spans="1:7" x14ac:dyDescent="0.25">
      <c r="A367" s="23" t="s">
        <v>1576</v>
      </c>
      <c r="B367" s="79">
        <v>55037</v>
      </c>
      <c r="C367" s="23" t="s">
        <v>1742</v>
      </c>
      <c r="D367" s="2">
        <v>195.97</v>
      </c>
      <c r="E367" s="99"/>
      <c r="F367" s="2"/>
      <c r="G367" s="111"/>
    </row>
    <row r="368" spans="1:7" x14ac:dyDescent="0.25">
      <c r="A368" s="23" t="s">
        <v>1577</v>
      </c>
      <c r="B368" s="79">
        <v>55037</v>
      </c>
      <c r="C368" s="23" t="s">
        <v>1742</v>
      </c>
      <c r="D368" s="2">
        <v>195.97</v>
      </c>
      <c r="E368" s="99"/>
      <c r="F368" s="2"/>
      <c r="G368" s="111"/>
    </row>
    <row r="369" spans="1:7" x14ac:dyDescent="0.25">
      <c r="A369" s="23" t="s">
        <v>1578</v>
      </c>
      <c r="B369" s="79">
        <v>55037</v>
      </c>
      <c r="C369" s="23" t="s">
        <v>1742</v>
      </c>
      <c r="D369" s="2">
        <v>164.1</v>
      </c>
      <c r="E369" s="99"/>
      <c r="F369" s="2"/>
      <c r="G369" s="111"/>
    </row>
    <row r="370" spans="1:7" x14ac:dyDescent="0.25">
      <c r="A370" s="23" t="s">
        <v>1579</v>
      </c>
      <c r="B370" s="79">
        <v>55038</v>
      </c>
      <c r="C370" s="23" t="s">
        <v>1743</v>
      </c>
      <c r="D370" s="2">
        <v>195.97</v>
      </c>
      <c r="E370" s="99"/>
      <c r="F370" s="2"/>
      <c r="G370" s="111"/>
    </row>
    <row r="371" spans="1:7" x14ac:dyDescent="0.25">
      <c r="A371" s="23" t="s">
        <v>1580</v>
      </c>
      <c r="B371" s="79">
        <v>55038</v>
      </c>
      <c r="C371" s="23" t="s">
        <v>1743</v>
      </c>
      <c r="D371" s="2">
        <v>195.97</v>
      </c>
      <c r="E371" s="99"/>
      <c r="F371" s="2"/>
      <c r="G371" s="111"/>
    </row>
    <row r="372" spans="1:7" x14ac:dyDescent="0.25">
      <c r="A372" s="23" t="s">
        <v>1581</v>
      </c>
      <c r="B372" s="79">
        <v>55038</v>
      </c>
      <c r="C372" s="23" t="s">
        <v>1932</v>
      </c>
      <c r="D372" s="2">
        <v>164.1</v>
      </c>
      <c r="E372" s="99"/>
      <c r="F372" s="2"/>
      <c r="G372" s="111"/>
    </row>
    <row r="373" spans="1:7" x14ac:dyDescent="0.25">
      <c r="A373" s="23" t="s">
        <v>1582</v>
      </c>
      <c r="B373" s="79">
        <v>55044</v>
      </c>
      <c r="C373" s="23" t="s">
        <v>1744</v>
      </c>
      <c r="D373" s="2">
        <v>261.19</v>
      </c>
      <c r="E373" s="99"/>
      <c r="F373" s="2"/>
      <c r="G373" s="111"/>
    </row>
    <row r="374" spans="1:7" x14ac:dyDescent="0.25">
      <c r="A374" s="23" t="s">
        <v>1583</v>
      </c>
      <c r="B374" s="79">
        <v>55044</v>
      </c>
      <c r="C374" s="23" t="s">
        <v>1744</v>
      </c>
      <c r="D374" s="2">
        <v>261.19</v>
      </c>
      <c r="E374" s="99"/>
      <c r="F374" s="2"/>
      <c r="G374" s="111"/>
    </row>
    <row r="375" spans="1:7" x14ac:dyDescent="0.25">
      <c r="A375" s="23" t="s">
        <v>1584</v>
      </c>
      <c r="B375" s="79">
        <v>55044</v>
      </c>
      <c r="C375" s="23" t="s">
        <v>1744</v>
      </c>
      <c r="D375" s="2">
        <v>202.54</v>
      </c>
      <c r="E375" s="99"/>
      <c r="F375" s="2"/>
      <c r="G375" s="111"/>
    </row>
    <row r="376" spans="1:7" x14ac:dyDescent="0.25">
      <c r="A376" s="23" t="s">
        <v>1585</v>
      </c>
      <c r="B376" s="79">
        <v>55045</v>
      </c>
      <c r="C376" s="23" t="s">
        <v>1745</v>
      </c>
      <c r="D376" s="2">
        <v>261.19</v>
      </c>
      <c r="E376" s="99"/>
      <c r="F376" s="2"/>
      <c r="G376" s="111"/>
    </row>
    <row r="377" spans="1:7" x14ac:dyDescent="0.25">
      <c r="A377" s="23" t="s">
        <v>1586</v>
      </c>
      <c r="B377" s="79">
        <v>55045</v>
      </c>
      <c r="C377" s="23" t="s">
        <v>1745</v>
      </c>
      <c r="D377" s="2">
        <v>261.19</v>
      </c>
      <c r="E377" s="99"/>
      <c r="F377" s="2"/>
      <c r="G377" s="111"/>
    </row>
    <row r="378" spans="1:7" x14ac:dyDescent="0.25">
      <c r="A378" s="23" t="s">
        <v>1587</v>
      </c>
      <c r="B378" s="79">
        <v>55045</v>
      </c>
      <c r="C378" s="23" t="s">
        <v>1933</v>
      </c>
      <c r="D378" s="2">
        <v>202.54</v>
      </c>
      <c r="E378" s="99"/>
      <c r="F378" s="2"/>
      <c r="G378" s="111"/>
    </row>
    <row r="379" spans="1:7" x14ac:dyDescent="0.25">
      <c r="A379" s="23" t="s">
        <v>1727</v>
      </c>
      <c r="B379" s="79">
        <v>56248</v>
      </c>
      <c r="C379" s="99" t="s">
        <v>1783</v>
      </c>
      <c r="D379" s="2">
        <v>38.92</v>
      </c>
      <c r="E379" s="99"/>
      <c r="F379" s="2"/>
      <c r="G379" s="111"/>
    </row>
    <row r="380" spans="1:7" x14ac:dyDescent="0.25">
      <c r="A380" s="23" t="s">
        <v>1728</v>
      </c>
      <c r="B380" s="79">
        <v>56248</v>
      </c>
      <c r="C380" s="99" t="s">
        <v>1783</v>
      </c>
      <c r="D380" s="2">
        <v>35.380000000000003</v>
      </c>
      <c r="E380" s="99"/>
      <c r="F380" s="2"/>
      <c r="G380" s="111"/>
    </row>
    <row r="381" spans="1:7" x14ac:dyDescent="0.25">
      <c r="A381" s="23" t="s">
        <v>1729</v>
      </c>
      <c r="B381" s="79">
        <v>56249</v>
      </c>
      <c r="C381" s="99" t="s">
        <v>1784</v>
      </c>
      <c r="D381" s="2">
        <v>38.92</v>
      </c>
      <c r="E381" s="99"/>
      <c r="F381" s="2"/>
      <c r="G381" s="111"/>
    </row>
    <row r="382" spans="1:7" x14ac:dyDescent="0.25">
      <c r="A382" s="23" t="s">
        <v>1730</v>
      </c>
      <c r="B382" s="79">
        <v>56249</v>
      </c>
      <c r="C382" s="99" t="s">
        <v>1784</v>
      </c>
      <c r="D382" s="2">
        <v>35.380000000000003</v>
      </c>
      <c r="E382" s="99"/>
      <c r="F382" s="2"/>
      <c r="G382" s="111"/>
    </row>
    <row r="383" spans="1:7" x14ac:dyDescent="0.25">
      <c r="A383" s="23" t="s">
        <v>1731</v>
      </c>
      <c r="B383" s="79">
        <v>56250</v>
      </c>
      <c r="C383" s="99" t="s">
        <v>1785</v>
      </c>
      <c r="D383" s="2">
        <v>38.92</v>
      </c>
      <c r="E383" s="99"/>
      <c r="F383" s="2"/>
      <c r="G383" s="111"/>
    </row>
    <row r="384" spans="1:7" x14ac:dyDescent="0.25">
      <c r="A384" s="23" t="s">
        <v>1732</v>
      </c>
      <c r="B384" s="79">
        <v>56250</v>
      </c>
      <c r="C384" s="99" t="s">
        <v>1785</v>
      </c>
      <c r="D384" s="2">
        <v>35.380000000000003</v>
      </c>
      <c r="E384" s="99"/>
      <c r="F384" s="2"/>
      <c r="G384" s="111"/>
    </row>
    <row r="385" spans="1:7" x14ac:dyDescent="0.25">
      <c r="A385" s="23" t="s">
        <v>1721</v>
      </c>
      <c r="B385" s="79">
        <v>56258</v>
      </c>
      <c r="C385" s="99" t="s">
        <v>1780</v>
      </c>
      <c r="D385" s="2">
        <v>48.81</v>
      </c>
      <c r="E385" s="99"/>
      <c r="F385" s="2"/>
      <c r="G385" s="111"/>
    </row>
    <row r="386" spans="1:7" x14ac:dyDescent="0.25">
      <c r="A386" s="23" t="s">
        <v>1722</v>
      </c>
      <c r="B386" s="79">
        <v>56258</v>
      </c>
      <c r="C386" s="99" t="s">
        <v>1780</v>
      </c>
      <c r="D386" s="2">
        <v>44.37</v>
      </c>
      <c r="E386" s="99"/>
      <c r="F386" s="2"/>
      <c r="G386" s="111"/>
    </row>
    <row r="387" spans="1:7" x14ac:dyDescent="0.25">
      <c r="A387" s="23" t="s">
        <v>1723</v>
      </c>
      <c r="B387" s="79">
        <v>56259</v>
      </c>
      <c r="C387" s="99" t="s">
        <v>1781</v>
      </c>
      <c r="D387" s="2">
        <v>48.81</v>
      </c>
      <c r="E387" s="99"/>
      <c r="F387" s="2"/>
      <c r="G387" s="111"/>
    </row>
    <row r="388" spans="1:7" x14ac:dyDescent="0.25">
      <c r="A388" s="23" t="s">
        <v>1724</v>
      </c>
      <c r="B388" s="79">
        <v>56259</v>
      </c>
      <c r="C388" s="99" t="s">
        <v>1781</v>
      </c>
      <c r="D388" s="2">
        <v>44.37</v>
      </c>
      <c r="E388" s="99"/>
      <c r="F388" s="2"/>
      <c r="G388" s="111"/>
    </row>
    <row r="389" spans="1:7" x14ac:dyDescent="0.25">
      <c r="A389" s="23" t="s">
        <v>1725</v>
      </c>
      <c r="B389" s="79">
        <v>56260</v>
      </c>
      <c r="C389" s="99" t="s">
        <v>1782</v>
      </c>
      <c r="D389" s="2">
        <v>48.81</v>
      </c>
      <c r="E389" s="99"/>
      <c r="F389" s="2"/>
      <c r="G389" s="111"/>
    </row>
    <row r="390" spans="1:7" x14ac:dyDescent="0.25">
      <c r="A390" s="23" t="s">
        <v>1726</v>
      </c>
      <c r="B390" s="79">
        <v>56260</v>
      </c>
      <c r="C390" s="99" t="s">
        <v>1782</v>
      </c>
      <c r="D390" s="2">
        <v>44.37</v>
      </c>
      <c r="E390" s="99"/>
      <c r="F390" s="2"/>
      <c r="G390" s="111"/>
    </row>
    <row r="391" spans="1:7" x14ac:dyDescent="0.25">
      <c r="A391" s="23" t="s">
        <v>485</v>
      </c>
      <c r="B391" s="77">
        <v>56276</v>
      </c>
      <c r="C391" s="23" t="s">
        <v>712</v>
      </c>
      <c r="D391" s="2">
        <v>44.37</v>
      </c>
      <c r="E391" s="99"/>
      <c r="F391" s="2"/>
      <c r="G391" s="111"/>
    </row>
    <row r="392" spans="1:7" x14ac:dyDescent="0.25">
      <c r="A392" s="23" t="s">
        <v>486</v>
      </c>
      <c r="B392" s="77">
        <v>56277</v>
      </c>
      <c r="C392" s="23" t="s">
        <v>713</v>
      </c>
      <c r="D392" s="2">
        <v>44.37</v>
      </c>
      <c r="E392" s="99"/>
      <c r="F392" s="2"/>
      <c r="G392" s="111"/>
    </row>
    <row r="393" spans="1:7" x14ac:dyDescent="0.25">
      <c r="A393" s="23" t="s">
        <v>487</v>
      </c>
      <c r="B393" s="77">
        <v>56278</v>
      </c>
      <c r="C393" s="23" t="s">
        <v>714</v>
      </c>
      <c r="D393" s="2">
        <v>44.37</v>
      </c>
      <c r="E393" s="99"/>
      <c r="F393" s="2"/>
      <c r="G393" s="111"/>
    </row>
    <row r="394" spans="1:7" x14ac:dyDescent="0.25">
      <c r="A394" s="23" t="s">
        <v>488</v>
      </c>
      <c r="B394" s="77">
        <v>56279</v>
      </c>
      <c r="C394" s="23" t="s">
        <v>715</v>
      </c>
      <c r="D394" s="2">
        <v>35.380000000000003</v>
      </c>
      <c r="E394" s="99"/>
      <c r="F394" s="2"/>
      <c r="G394" s="111"/>
    </row>
    <row r="395" spans="1:7" x14ac:dyDescent="0.25">
      <c r="A395" s="23" t="s">
        <v>489</v>
      </c>
      <c r="B395" s="77">
        <v>56280</v>
      </c>
      <c r="C395" s="23" t="s">
        <v>716</v>
      </c>
      <c r="D395" s="2">
        <v>35.380000000000003</v>
      </c>
      <c r="E395" s="99"/>
      <c r="F395" s="2"/>
      <c r="G395" s="111"/>
    </row>
    <row r="396" spans="1:7" x14ac:dyDescent="0.25">
      <c r="A396" s="23" t="s">
        <v>490</v>
      </c>
      <c r="B396" s="77">
        <v>56281</v>
      </c>
      <c r="C396" s="23" t="s">
        <v>717</v>
      </c>
      <c r="D396" s="2">
        <v>35.380000000000003</v>
      </c>
      <c r="E396" s="99"/>
      <c r="F396" s="2"/>
      <c r="G396" s="111"/>
    </row>
    <row r="397" spans="1:7" x14ac:dyDescent="0.25">
      <c r="A397" s="23" t="s">
        <v>491</v>
      </c>
      <c r="B397" s="77">
        <v>56282</v>
      </c>
      <c r="C397" s="23" t="s">
        <v>718</v>
      </c>
      <c r="D397" s="2">
        <v>44.37</v>
      </c>
      <c r="E397" s="99"/>
      <c r="F397" s="2"/>
      <c r="G397" s="111"/>
    </row>
    <row r="398" spans="1:7" x14ac:dyDescent="0.25">
      <c r="A398" s="23" t="s">
        <v>492</v>
      </c>
      <c r="B398" s="77">
        <v>56283</v>
      </c>
      <c r="C398" s="23" t="s">
        <v>719</v>
      </c>
      <c r="D398" s="2">
        <v>44.37</v>
      </c>
      <c r="E398" s="99"/>
      <c r="F398" s="2"/>
      <c r="G398" s="111"/>
    </row>
    <row r="399" spans="1:7" x14ac:dyDescent="0.25">
      <c r="A399" s="23" t="s">
        <v>493</v>
      </c>
      <c r="B399" s="77">
        <v>56284</v>
      </c>
      <c r="C399" s="23" t="s">
        <v>720</v>
      </c>
      <c r="D399" s="2">
        <v>44.37</v>
      </c>
      <c r="E399" s="99"/>
      <c r="F399" s="2"/>
      <c r="G399" s="111"/>
    </row>
    <row r="400" spans="1:7" x14ac:dyDescent="0.25">
      <c r="A400" s="23" t="s">
        <v>494</v>
      </c>
      <c r="B400" s="77">
        <v>56285</v>
      </c>
      <c r="C400" s="23" t="s">
        <v>721</v>
      </c>
      <c r="D400" s="2">
        <v>35.380000000000003</v>
      </c>
      <c r="E400" s="99"/>
      <c r="F400" s="2"/>
      <c r="G400" s="111"/>
    </row>
    <row r="401" spans="1:7" x14ac:dyDescent="0.25">
      <c r="A401" s="23" t="s">
        <v>495</v>
      </c>
      <c r="B401" s="77">
        <v>56286</v>
      </c>
      <c r="C401" s="23" t="s">
        <v>722</v>
      </c>
      <c r="D401" s="2">
        <v>35.380000000000003</v>
      </c>
      <c r="E401" s="99"/>
      <c r="F401" s="2"/>
      <c r="G401" s="111"/>
    </row>
    <row r="402" spans="1:7" x14ac:dyDescent="0.25">
      <c r="A402" s="23" t="s">
        <v>496</v>
      </c>
      <c r="B402" s="77">
        <v>56287</v>
      </c>
      <c r="C402" s="23" t="s">
        <v>723</v>
      </c>
      <c r="D402" s="2">
        <v>35.380000000000003</v>
      </c>
      <c r="E402" s="99"/>
      <c r="F402" s="2"/>
      <c r="G402" s="111"/>
    </row>
    <row r="403" spans="1:7" x14ac:dyDescent="0.25">
      <c r="A403" s="23" t="s">
        <v>497</v>
      </c>
      <c r="B403" s="77">
        <v>56288</v>
      </c>
      <c r="C403" s="23" t="s">
        <v>724</v>
      </c>
      <c r="D403" s="2">
        <v>53.01</v>
      </c>
      <c r="E403" s="99"/>
      <c r="F403" s="2"/>
      <c r="G403" s="111"/>
    </row>
    <row r="404" spans="1:7" x14ac:dyDescent="0.25">
      <c r="A404" s="23" t="s">
        <v>498</v>
      </c>
      <c r="B404" s="77">
        <v>56289</v>
      </c>
      <c r="C404" s="23" t="s">
        <v>725</v>
      </c>
      <c r="D404" s="2">
        <v>53.01</v>
      </c>
      <c r="E404" s="99"/>
      <c r="F404" s="2"/>
      <c r="G404" s="111"/>
    </row>
    <row r="405" spans="1:7" x14ac:dyDescent="0.25">
      <c r="A405" s="23" t="s">
        <v>499</v>
      </c>
      <c r="B405" s="77">
        <v>56290</v>
      </c>
      <c r="C405" s="23" t="s">
        <v>726</v>
      </c>
      <c r="D405" s="2">
        <v>53.01</v>
      </c>
      <c r="E405" s="99"/>
      <c r="F405" s="2"/>
      <c r="G405" s="111"/>
    </row>
    <row r="406" spans="1:7" x14ac:dyDescent="0.25">
      <c r="A406" s="23" t="s">
        <v>500</v>
      </c>
      <c r="B406" s="77">
        <v>56291</v>
      </c>
      <c r="C406" s="23" t="s">
        <v>727</v>
      </c>
      <c r="D406" s="2">
        <v>44.37</v>
      </c>
      <c r="E406" s="99"/>
      <c r="F406" s="2"/>
      <c r="G406" s="111"/>
    </row>
    <row r="407" spans="1:7" x14ac:dyDescent="0.25">
      <c r="A407" s="23" t="s">
        <v>501</v>
      </c>
      <c r="B407" s="77">
        <v>56292</v>
      </c>
      <c r="C407" s="23" t="s">
        <v>728</v>
      </c>
      <c r="D407" s="2">
        <v>44.37</v>
      </c>
      <c r="E407" s="99"/>
      <c r="F407" s="2"/>
      <c r="G407" s="111"/>
    </row>
    <row r="408" spans="1:7" x14ac:dyDescent="0.25">
      <c r="A408" s="23" t="s">
        <v>502</v>
      </c>
      <c r="B408" s="77">
        <v>56293</v>
      </c>
      <c r="C408" s="23" t="s">
        <v>729</v>
      </c>
      <c r="D408" s="2">
        <v>44.37</v>
      </c>
      <c r="E408" s="99"/>
      <c r="F408" s="2"/>
      <c r="G408" s="111"/>
    </row>
    <row r="409" spans="1:7" x14ac:dyDescent="0.25">
      <c r="A409" s="23" t="s">
        <v>503</v>
      </c>
      <c r="B409" s="77">
        <v>57000</v>
      </c>
      <c r="C409" s="23" t="s">
        <v>730</v>
      </c>
      <c r="D409" s="2">
        <v>48.81</v>
      </c>
      <c r="E409" s="99"/>
      <c r="F409" s="2"/>
      <c r="G409" s="111"/>
    </row>
    <row r="410" spans="1:7" x14ac:dyDescent="0.25">
      <c r="A410" s="23" t="s">
        <v>504</v>
      </c>
      <c r="B410" s="77">
        <v>57000</v>
      </c>
      <c r="C410" s="23" t="s">
        <v>731</v>
      </c>
      <c r="D410" s="2">
        <v>44.37</v>
      </c>
      <c r="E410" s="99"/>
      <c r="F410" s="2"/>
      <c r="G410" s="111"/>
    </row>
    <row r="411" spans="1:7" x14ac:dyDescent="0.25">
      <c r="A411" s="23" t="s">
        <v>505</v>
      </c>
      <c r="B411" s="77">
        <v>57001</v>
      </c>
      <c r="C411" s="23" t="s">
        <v>732</v>
      </c>
      <c r="D411" s="2">
        <v>48.81</v>
      </c>
      <c r="E411" s="99"/>
      <c r="F411" s="2"/>
      <c r="G411" s="111"/>
    </row>
    <row r="412" spans="1:7" x14ac:dyDescent="0.25">
      <c r="A412" s="23" t="s">
        <v>506</v>
      </c>
      <c r="B412" s="77">
        <v>57001</v>
      </c>
      <c r="C412" s="23" t="s">
        <v>733</v>
      </c>
      <c r="D412" s="2">
        <v>44.37</v>
      </c>
      <c r="E412" s="99"/>
      <c r="F412" s="2"/>
      <c r="G412" s="111"/>
    </row>
    <row r="413" spans="1:7" x14ac:dyDescent="0.25">
      <c r="A413" s="23" t="s">
        <v>507</v>
      </c>
      <c r="B413" s="77">
        <v>57002</v>
      </c>
      <c r="C413" s="23" t="s">
        <v>734</v>
      </c>
      <c r="D413" s="2">
        <v>48.81</v>
      </c>
      <c r="E413" s="99"/>
      <c r="F413" s="2"/>
      <c r="G413" s="111"/>
    </row>
    <row r="414" spans="1:7" x14ac:dyDescent="0.25">
      <c r="A414" s="23" t="s">
        <v>508</v>
      </c>
      <c r="B414" s="77">
        <v>57002</v>
      </c>
      <c r="C414" s="23" t="s">
        <v>735</v>
      </c>
      <c r="D414" s="2">
        <v>44.37</v>
      </c>
      <c r="E414" s="99"/>
      <c r="F414" s="2"/>
      <c r="G414" s="111"/>
    </row>
    <row r="415" spans="1:7" x14ac:dyDescent="0.25">
      <c r="A415" s="23" t="s">
        <v>509</v>
      </c>
      <c r="B415" s="77">
        <v>57010</v>
      </c>
      <c r="C415" s="23" t="s">
        <v>736</v>
      </c>
      <c r="D415" s="2">
        <v>38.92</v>
      </c>
      <c r="E415" s="99"/>
      <c r="F415" s="2"/>
      <c r="G415" s="111"/>
    </row>
    <row r="416" spans="1:7" x14ac:dyDescent="0.25">
      <c r="A416" s="23" t="s">
        <v>510</v>
      </c>
      <c r="B416" s="77">
        <v>57010</v>
      </c>
      <c r="C416" s="23" t="s">
        <v>737</v>
      </c>
      <c r="D416" s="2">
        <v>35.380000000000003</v>
      </c>
      <c r="E416" s="99"/>
      <c r="F416" s="2"/>
      <c r="G416" s="111"/>
    </row>
    <row r="417" spans="1:7" x14ac:dyDescent="0.25">
      <c r="A417" s="23" t="s">
        <v>511</v>
      </c>
      <c r="B417" s="77">
        <v>57011</v>
      </c>
      <c r="C417" s="23" t="s">
        <v>738</v>
      </c>
      <c r="D417" s="2">
        <v>38.92</v>
      </c>
      <c r="E417" s="99"/>
      <c r="F417" s="2"/>
      <c r="G417" s="111"/>
    </row>
    <row r="418" spans="1:7" x14ac:dyDescent="0.25">
      <c r="A418" s="23" t="s">
        <v>512</v>
      </c>
      <c r="B418" s="77">
        <v>57011</v>
      </c>
      <c r="C418" s="23" t="s">
        <v>739</v>
      </c>
      <c r="D418" s="2">
        <v>35.380000000000003</v>
      </c>
      <c r="E418" s="99"/>
      <c r="F418" s="2"/>
      <c r="G418" s="111"/>
    </row>
    <row r="419" spans="1:7" x14ac:dyDescent="0.25">
      <c r="A419" s="23" t="s">
        <v>513</v>
      </c>
      <c r="B419" s="77">
        <v>57012</v>
      </c>
      <c r="C419" s="23" t="s">
        <v>740</v>
      </c>
      <c r="D419" s="2">
        <v>38.92</v>
      </c>
      <c r="E419" s="99"/>
      <c r="F419" s="2"/>
      <c r="G419" s="111"/>
    </row>
    <row r="420" spans="1:7" x14ac:dyDescent="0.25">
      <c r="A420" s="23" t="s">
        <v>514</v>
      </c>
      <c r="B420" s="77">
        <v>57012</v>
      </c>
      <c r="C420" s="23" t="s">
        <v>741</v>
      </c>
      <c r="D420" s="2">
        <v>35.380000000000003</v>
      </c>
      <c r="E420" s="99"/>
      <c r="F420" s="2"/>
      <c r="G420" s="111"/>
    </row>
    <row r="421" spans="1:7" x14ac:dyDescent="0.25">
      <c r="A421" s="23" t="s">
        <v>1709</v>
      </c>
      <c r="B421" s="77">
        <v>57020</v>
      </c>
      <c r="C421" s="99" t="s">
        <v>1767</v>
      </c>
      <c r="D421" s="2">
        <v>48.81</v>
      </c>
      <c r="E421" s="99"/>
      <c r="F421" s="2"/>
      <c r="G421" s="111"/>
    </row>
    <row r="422" spans="1:7" x14ac:dyDescent="0.25">
      <c r="A422" s="23" t="s">
        <v>1710</v>
      </c>
      <c r="B422" s="77">
        <v>57020</v>
      </c>
      <c r="C422" s="99" t="s">
        <v>1767</v>
      </c>
      <c r="D422" s="2">
        <v>44.37</v>
      </c>
      <c r="E422" s="99"/>
      <c r="F422" s="2"/>
      <c r="G422" s="111"/>
    </row>
    <row r="423" spans="1:7" x14ac:dyDescent="0.25">
      <c r="A423" s="23" t="s">
        <v>1711</v>
      </c>
      <c r="B423" s="77">
        <v>57021</v>
      </c>
      <c r="C423" s="99" t="s">
        <v>1768</v>
      </c>
      <c r="D423" s="2">
        <v>48.81</v>
      </c>
      <c r="E423" s="99"/>
      <c r="F423" s="2"/>
      <c r="G423" s="111"/>
    </row>
    <row r="424" spans="1:7" x14ac:dyDescent="0.25">
      <c r="A424" s="23" t="s">
        <v>1712</v>
      </c>
      <c r="B424" s="77">
        <v>57021</v>
      </c>
      <c r="C424" s="99" t="s">
        <v>1768</v>
      </c>
      <c r="D424" s="2">
        <v>44.37</v>
      </c>
      <c r="E424" s="99"/>
      <c r="F424" s="2"/>
      <c r="G424" s="111"/>
    </row>
    <row r="425" spans="1:7" x14ac:dyDescent="0.25">
      <c r="A425" s="23" t="s">
        <v>1713</v>
      </c>
      <c r="B425" s="77">
        <v>57022</v>
      </c>
      <c r="C425" s="99" t="s">
        <v>1769</v>
      </c>
      <c r="D425" s="2">
        <v>48.81</v>
      </c>
      <c r="E425" s="99"/>
      <c r="F425" s="2"/>
      <c r="G425" s="111"/>
    </row>
    <row r="426" spans="1:7" x14ac:dyDescent="0.25">
      <c r="A426" s="23" t="s">
        <v>1714</v>
      </c>
      <c r="B426" s="77">
        <v>57022</v>
      </c>
      <c r="C426" s="99" t="s">
        <v>1769</v>
      </c>
      <c r="D426" s="2">
        <v>44.37</v>
      </c>
      <c r="E426" s="99"/>
      <c r="F426" s="2"/>
      <c r="G426" s="111"/>
    </row>
    <row r="427" spans="1:7" x14ac:dyDescent="0.25">
      <c r="A427" s="23" t="s">
        <v>1715</v>
      </c>
      <c r="B427" s="77">
        <v>57030</v>
      </c>
      <c r="C427" s="99" t="s">
        <v>1770</v>
      </c>
      <c r="D427" s="2">
        <v>38.92</v>
      </c>
      <c r="E427" s="99"/>
      <c r="F427" s="2"/>
      <c r="G427" s="111"/>
    </row>
    <row r="428" spans="1:7" x14ac:dyDescent="0.25">
      <c r="A428" s="23" t="s">
        <v>1716</v>
      </c>
      <c r="B428" s="77">
        <v>57030</v>
      </c>
      <c r="C428" s="99" t="s">
        <v>1770</v>
      </c>
      <c r="D428" s="2">
        <v>35.380000000000003</v>
      </c>
      <c r="E428" s="99"/>
      <c r="F428" s="2"/>
      <c r="G428" s="111"/>
    </row>
    <row r="429" spans="1:7" x14ac:dyDescent="0.25">
      <c r="A429" s="23" t="s">
        <v>1717</v>
      </c>
      <c r="B429" s="77">
        <v>57031</v>
      </c>
      <c r="C429" s="99" t="s">
        <v>1771</v>
      </c>
      <c r="D429" s="2">
        <v>38.92</v>
      </c>
      <c r="E429" s="99"/>
      <c r="F429" s="2"/>
      <c r="G429" s="111"/>
    </row>
    <row r="430" spans="1:7" x14ac:dyDescent="0.25">
      <c r="A430" s="23" t="s">
        <v>1718</v>
      </c>
      <c r="B430" s="77">
        <v>57031</v>
      </c>
      <c r="C430" s="99" t="s">
        <v>1771</v>
      </c>
      <c r="D430" s="2">
        <v>35.380000000000003</v>
      </c>
      <c r="E430" s="99"/>
      <c r="F430" s="2"/>
      <c r="G430" s="111"/>
    </row>
    <row r="431" spans="1:7" x14ac:dyDescent="0.25">
      <c r="A431" s="23" t="s">
        <v>1719</v>
      </c>
      <c r="B431" s="77">
        <v>57032</v>
      </c>
      <c r="C431" s="99" t="s">
        <v>1772</v>
      </c>
      <c r="D431" s="2">
        <v>38.92</v>
      </c>
      <c r="E431" s="99"/>
      <c r="F431" s="2"/>
      <c r="G431" s="111"/>
    </row>
    <row r="432" spans="1:7" x14ac:dyDescent="0.25">
      <c r="A432" s="23" t="s">
        <v>1720</v>
      </c>
      <c r="B432" s="77">
        <v>57032</v>
      </c>
      <c r="C432" s="99" t="s">
        <v>1772</v>
      </c>
      <c r="D432" s="2">
        <v>35.380000000000003</v>
      </c>
      <c r="E432" s="99"/>
      <c r="F432" s="2"/>
      <c r="G432" s="111"/>
    </row>
    <row r="433" spans="1:7" x14ac:dyDescent="0.25">
      <c r="A433" s="23" t="s">
        <v>515</v>
      </c>
      <c r="B433" s="77">
        <v>57040</v>
      </c>
      <c r="C433" s="23" t="s">
        <v>742</v>
      </c>
      <c r="D433" s="2">
        <v>58.31</v>
      </c>
      <c r="E433" s="99"/>
      <c r="F433" s="2"/>
      <c r="G433" s="111"/>
    </row>
    <row r="434" spans="1:7" x14ac:dyDescent="0.25">
      <c r="A434" s="23" t="s">
        <v>516</v>
      </c>
      <c r="B434" s="77">
        <v>57040</v>
      </c>
      <c r="C434" s="23" t="s">
        <v>743</v>
      </c>
      <c r="D434" s="2">
        <v>53.01</v>
      </c>
      <c r="E434" s="99"/>
      <c r="F434" s="2"/>
      <c r="G434" s="111"/>
    </row>
    <row r="435" spans="1:7" x14ac:dyDescent="0.25">
      <c r="A435" s="23" t="s">
        <v>517</v>
      </c>
      <c r="B435" s="77">
        <v>57041</v>
      </c>
      <c r="C435" s="23" t="s">
        <v>744</v>
      </c>
      <c r="D435" s="2">
        <v>58.31</v>
      </c>
      <c r="E435" s="99"/>
      <c r="F435" s="2"/>
      <c r="G435" s="111"/>
    </row>
    <row r="436" spans="1:7" x14ac:dyDescent="0.25">
      <c r="A436" s="23" t="s">
        <v>518</v>
      </c>
      <c r="B436" s="77">
        <v>57041</v>
      </c>
      <c r="C436" s="23" t="s">
        <v>745</v>
      </c>
      <c r="D436" s="2">
        <v>53.01</v>
      </c>
      <c r="E436" s="99"/>
      <c r="F436" s="2"/>
      <c r="G436" s="111"/>
    </row>
    <row r="437" spans="1:7" x14ac:dyDescent="0.25">
      <c r="A437" s="23" t="s">
        <v>519</v>
      </c>
      <c r="B437" s="77">
        <v>57042</v>
      </c>
      <c r="C437" s="23" t="s">
        <v>746</v>
      </c>
      <c r="D437" s="2">
        <v>58.31</v>
      </c>
      <c r="E437" s="99"/>
      <c r="F437" s="2"/>
      <c r="G437" s="111"/>
    </row>
    <row r="438" spans="1:7" x14ac:dyDescent="0.25">
      <c r="A438" s="23" t="s">
        <v>520</v>
      </c>
      <c r="B438" s="77">
        <v>57042</v>
      </c>
      <c r="C438" s="23" t="s">
        <v>747</v>
      </c>
      <c r="D438" s="2">
        <v>53.01</v>
      </c>
      <c r="E438" s="99"/>
      <c r="F438" s="2"/>
      <c r="G438" s="111"/>
    </row>
    <row r="439" spans="1:7" x14ac:dyDescent="0.25">
      <c r="A439" s="23" t="s">
        <v>521</v>
      </c>
      <c r="B439" s="77">
        <v>57050</v>
      </c>
      <c r="C439" s="23" t="s">
        <v>748</v>
      </c>
      <c r="D439" s="2">
        <v>48.81</v>
      </c>
      <c r="E439" s="99"/>
      <c r="F439" s="2"/>
      <c r="G439" s="111"/>
    </row>
    <row r="440" spans="1:7" x14ac:dyDescent="0.25">
      <c r="A440" s="23" t="s">
        <v>522</v>
      </c>
      <c r="B440" s="77">
        <v>57050</v>
      </c>
      <c r="C440" s="23" t="s">
        <v>749</v>
      </c>
      <c r="D440" s="2">
        <v>44.37</v>
      </c>
      <c r="E440" s="99"/>
      <c r="F440" s="2"/>
      <c r="G440" s="111"/>
    </row>
    <row r="441" spans="1:7" x14ac:dyDescent="0.25">
      <c r="A441" s="23" t="s">
        <v>523</v>
      </c>
      <c r="B441" s="77">
        <v>57051</v>
      </c>
      <c r="C441" s="23" t="s">
        <v>750</v>
      </c>
      <c r="D441" s="2">
        <v>48.81</v>
      </c>
      <c r="E441" s="99"/>
      <c r="F441" s="2"/>
      <c r="G441" s="111"/>
    </row>
    <row r="442" spans="1:7" x14ac:dyDescent="0.25">
      <c r="A442" s="23" t="s">
        <v>524</v>
      </c>
      <c r="B442" s="77">
        <v>57051</v>
      </c>
      <c r="C442" s="23" t="s">
        <v>751</v>
      </c>
      <c r="D442" s="2">
        <v>44.37</v>
      </c>
      <c r="E442" s="99"/>
      <c r="F442" s="2"/>
      <c r="G442" s="111"/>
    </row>
    <row r="443" spans="1:7" x14ac:dyDescent="0.25">
      <c r="A443" s="23" t="s">
        <v>525</v>
      </c>
      <c r="B443" s="77">
        <v>57052</v>
      </c>
      <c r="C443" s="23" t="s">
        <v>752</v>
      </c>
      <c r="D443" s="2">
        <v>48.81</v>
      </c>
      <c r="E443" s="99"/>
      <c r="F443" s="2"/>
      <c r="G443" s="111"/>
    </row>
    <row r="444" spans="1:7" x14ac:dyDescent="0.25">
      <c r="A444" s="23" t="s">
        <v>526</v>
      </c>
      <c r="B444" s="77">
        <v>57052</v>
      </c>
      <c r="C444" s="23" t="s">
        <v>753</v>
      </c>
      <c r="D444" s="2">
        <v>44.37</v>
      </c>
      <c r="E444" s="99"/>
      <c r="F444" s="2"/>
      <c r="G444" s="111"/>
    </row>
    <row r="445" spans="1:7" x14ac:dyDescent="0.25">
      <c r="A445" s="23" t="s">
        <v>527</v>
      </c>
      <c r="B445" s="77">
        <v>57054</v>
      </c>
      <c r="C445" s="23" t="s">
        <v>754</v>
      </c>
      <c r="D445" s="2">
        <v>58.31</v>
      </c>
      <c r="E445" s="99"/>
      <c r="F445" s="2"/>
      <c r="G445" s="111"/>
    </row>
    <row r="446" spans="1:7" x14ac:dyDescent="0.25">
      <c r="A446" s="23" t="s">
        <v>528</v>
      </c>
      <c r="B446" s="77">
        <v>57054</v>
      </c>
      <c r="C446" s="23" t="s">
        <v>755</v>
      </c>
      <c r="D446" s="2">
        <v>53.01</v>
      </c>
      <c r="E446" s="99"/>
      <c r="F446" s="2"/>
      <c r="G446" s="111"/>
    </row>
    <row r="447" spans="1:7" x14ac:dyDescent="0.25">
      <c r="A447" s="23" t="s">
        <v>529</v>
      </c>
      <c r="B447" s="77">
        <v>57055</v>
      </c>
      <c r="C447" s="23" t="s">
        <v>756</v>
      </c>
      <c r="D447" s="2">
        <v>58.31</v>
      </c>
      <c r="E447" s="99"/>
      <c r="F447" s="2"/>
      <c r="G447" s="111"/>
    </row>
    <row r="448" spans="1:7" x14ac:dyDescent="0.25">
      <c r="A448" s="23" t="s">
        <v>530</v>
      </c>
      <c r="B448" s="77">
        <v>57055</v>
      </c>
      <c r="C448" s="23" t="s">
        <v>757</v>
      </c>
      <c r="D448" s="2">
        <v>53.01</v>
      </c>
      <c r="E448" s="99"/>
      <c r="F448" s="2"/>
      <c r="G448" s="111"/>
    </row>
    <row r="449" spans="1:7" x14ac:dyDescent="0.25">
      <c r="A449" s="23" t="s">
        <v>531</v>
      </c>
      <c r="B449" s="77">
        <v>57056</v>
      </c>
      <c r="C449" s="23" t="s">
        <v>758</v>
      </c>
      <c r="D449" s="2">
        <v>58.31</v>
      </c>
      <c r="E449" s="99"/>
      <c r="F449" s="2"/>
      <c r="G449" s="111"/>
    </row>
    <row r="450" spans="1:7" x14ac:dyDescent="0.25">
      <c r="A450" s="23" t="s">
        <v>532</v>
      </c>
      <c r="B450" s="77">
        <v>57056</v>
      </c>
      <c r="C450" s="23" t="s">
        <v>759</v>
      </c>
      <c r="D450" s="2">
        <v>53.01</v>
      </c>
      <c r="E450" s="99"/>
      <c r="F450" s="2"/>
      <c r="G450" s="111"/>
    </row>
    <row r="451" spans="1:7" x14ac:dyDescent="0.25">
      <c r="A451" s="23" t="s">
        <v>533</v>
      </c>
      <c r="B451" s="77">
        <v>57057</v>
      </c>
      <c r="C451" s="23" t="s">
        <v>760</v>
      </c>
      <c r="D451" s="2">
        <v>48.81</v>
      </c>
      <c r="E451" s="99"/>
      <c r="F451" s="2"/>
      <c r="G451" s="111"/>
    </row>
    <row r="452" spans="1:7" x14ac:dyDescent="0.25">
      <c r="A452" s="23" t="s">
        <v>534</v>
      </c>
      <c r="B452" s="77">
        <v>57057</v>
      </c>
      <c r="C452" s="23" t="s">
        <v>761</v>
      </c>
      <c r="D452" s="2">
        <v>44.37</v>
      </c>
      <c r="E452" s="99"/>
      <c r="F452" s="2"/>
      <c r="G452" s="111"/>
    </row>
    <row r="453" spans="1:7" x14ac:dyDescent="0.25">
      <c r="A453" s="23" t="s">
        <v>535</v>
      </c>
      <c r="B453" s="77">
        <v>57058</v>
      </c>
      <c r="C453" s="23" t="s">
        <v>762</v>
      </c>
      <c r="D453" s="2">
        <v>48.81</v>
      </c>
      <c r="E453" s="99"/>
      <c r="F453" s="2"/>
      <c r="G453" s="111"/>
    </row>
    <row r="454" spans="1:7" x14ac:dyDescent="0.25">
      <c r="A454" s="23" t="s">
        <v>536</v>
      </c>
      <c r="B454" s="77">
        <v>57058</v>
      </c>
      <c r="C454" s="23" t="s">
        <v>763</v>
      </c>
      <c r="D454" s="2">
        <v>44.37</v>
      </c>
      <c r="E454" s="99"/>
      <c r="F454" s="2"/>
      <c r="G454" s="111"/>
    </row>
    <row r="455" spans="1:7" x14ac:dyDescent="0.25">
      <c r="A455" s="23" t="s">
        <v>537</v>
      </c>
      <c r="B455" s="77">
        <v>57059</v>
      </c>
      <c r="C455" s="23" t="s">
        <v>764</v>
      </c>
      <c r="D455" s="2">
        <v>48.81</v>
      </c>
      <c r="E455" s="99"/>
      <c r="F455" s="2"/>
      <c r="G455" s="111"/>
    </row>
    <row r="456" spans="1:7" x14ac:dyDescent="0.25">
      <c r="A456" s="23" t="s">
        <v>538</v>
      </c>
      <c r="B456" s="77">
        <v>57059</v>
      </c>
      <c r="C456" s="23" t="s">
        <v>765</v>
      </c>
      <c r="D456" s="2">
        <v>44.37</v>
      </c>
      <c r="E456" s="99"/>
      <c r="F456" s="2"/>
      <c r="G456" s="111"/>
    </row>
    <row r="457" spans="1:7" x14ac:dyDescent="0.25">
      <c r="A457" s="23" t="s">
        <v>539</v>
      </c>
      <c r="B457" s="77">
        <v>57060</v>
      </c>
      <c r="C457" s="23" t="s">
        <v>766</v>
      </c>
      <c r="D457" s="2">
        <v>48.81</v>
      </c>
      <c r="E457" s="99"/>
      <c r="F457" s="2"/>
      <c r="G457" s="111"/>
    </row>
    <row r="458" spans="1:7" x14ac:dyDescent="0.25">
      <c r="A458" s="23" t="s">
        <v>540</v>
      </c>
      <c r="B458" s="77">
        <v>57060</v>
      </c>
      <c r="C458" s="23" t="s">
        <v>767</v>
      </c>
      <c r="D458" s="2">
        <v>44.37</v>
      </c>
      <c r="E458" s="99"/>
      <c r="F458" s="2"/>
      <c r="G458" s="111"/>
    </row>
    <row r="459" spans="1:7" x14ac:dyDescent="0.25">
      <c r="A459" s="23" t="s">
        <v>541</v>
      </c>
      <c r="B459" s="77">
        <v>57061</v>
      </c>
      <c r="C459" s="23" t="s">
        <v>768</v>
      </c>
      <c r="D459" s="2">
        <v>48.81</v>
      </c>
      <c r="E459" s="99"/>
      <c r="F459" s="2"/>
      <c r="G459" s="111"/>
    </row>
    <row r="460" spans="1:7" x14ac:dyDescent="0.25">
      <c r="A460" s="23" t="s">
        <v>542</v>
      </c>
      <c r="B460" s="77">
        <v>57061</v>
      </c>
      <c r="C460" s="23" t="s">
        <v>769</v>
      </c>
      <c r="D460" s="2">
        <v>44.37</v>
      </c>
      <c r="E460" s="99"/>
      <c r="F460" s="2"/>
      <c r="G460" s="111"/>
    </row>
    <row r="461" spans="1:7" x14ac:dyDescent="0.25">
      <c r="A461" s="23" t="s">
        <v>543</v>
      </c>
      <c r="B461" s="77">
        <v>57062</v>
      </c>
      <c r="C461" s="23" t="s">
        <v>770</v>
      </c>
      <c r="D461" s="2">
        <v>48.81</v>
      </c>
      <c r="E461" s="99"/>
      <c r="F461" s="2"/>
      <c r="G461" s="111"/>
    </row>
    <row r="462" spans="1:7" x14ac:dyDescent="0.25">
      <c r="A462" s="23" t="s">
        <v>544</v>
      </c>
      <c r="B462" s="77">
        <v>57062</v>
      </c>
      <c r="C462" s="23" t="s">
        <v>771</v>
      </c>
      <c r="D462" s="2">
        <v>44.37</v>
      </c>
      <c r="E462" s="99"/>
      <c r="F462" s="2"/>
      <c r="G462" s="111"/>
    </row>
    <row r="463" spans="1:7" x14ac:dyDescent="0.25">
      <c r="A463" s="23" t="s">
        <v>545</v>
      </c>
      <c r="B463" s="77">
        <v>57070</v>
      </c>
      <c r="C463" s="23" t="s">
        <v>772</v>
      </c>
      <c r="D463" s="2">
        <v>38.92</v>
      </c>
      <c r="E463" s="99"/>
      <c r="F463" s="2"/>
      <c r="G463" s="111"/>
    </row>
    <row r="464" spans="1:7" x14ac:dyDescent="0.25">
      <c r="A464" s="23" t="s">
        <v>546</v>
      </c>
      <c r="B464" s="77">
        <v>57070</v>
      </c>
      <c r="C464" s="23" t="s">
        <v>773</v>
      </c>
      <c r="D464" s="2">
        <v>35.380000000000003</v>
      </c>
      <c r="E464" s="99"/>
      <c r="F464" s="2"/>
      <c r="G464" s="111"/>
    </row>
    <row r="465" spans="1:7" x14ac:dyDescent="0.25">
      <c r="A465" s="23" t="s">
        <v>547</v>
      </c>
      <c r="B465" s="77">
        <v>57071</v>
      </c>
      <c r="C465" s="23" t="s">
        <v>774</v>
      </c>
      <c r="D465" s="2">
        <v>38.92</v>
      </c>
      <c r="E465" s="99"/>
      <c r="F465" s="2"/>
      <c r="G465" s="111"/>
    </row>
    <row r="466" spans="1:7" x14ac:dyDescent="0.25">
      <c r="A466" s="23" t="s">
        <v>548</v>
      </c>
      <c r="B466" s="77">
        <v>57071</v>
      </c>
      <c r="C466" s="23" t="s">
        <v>775</v>
      </c>
      <c r="D466" s="2">
        <v>35.380000000000003</v>
      </c>
      <c r="E466" s="99"/>
      <c r="F466" s="2"/>
      <c r="G466" s="111"/>
    </row>
    <row r="467" spans="1:7" x14ac:dyDescent="0.25">
      <c r="A467" s="23" t="s">
        <v>549</v>
      </c>
      <c r="B467" s="77">
        <v>57072</v>
      </c>
      <c r="C467" s="23" t="s">
        <v>776</v>
      </c>
      <c r="D467" s="2">
        <v>38.92</v>
      </c>
      <c r="E467" s="99"/>
      <c r="F467" s="2"/>
      <c r="G467" s="111"/>
    </row>
    <row r="468" spans="1:7" x14ac:dyDescent="0.25">
      <c r="A468" s="23" t="s">
        <v>550</v>
      </c>
      <c r="B468" s="77">
        <v>57072</v>
      </c>
      <c r="C468" s="23" t="s">
        <v>777</v>
      </c>
      <c r="D468" s="2">
        <v>35.380000000000003</v>
      </c>
      <c r="E468" s="99"/>
      <c r="F468" s="2"/>
      <c r="G468" s="111"/>
    </row>
    <row r="469" spans="1:7" x14ac:dyDescent="0.25">
      <c r="A469" s="23" t="s">
        <v>551</v>
      </c>
      <c r="B469" s="77">
        <v>57080</v>
      </c>
      <c r="C469" s="23" t="s">
        <v>778</v>
      </c>
      <c r="D469" s="2">
        <v>58.31</v>
      </c>
      <c r="E469" s="99"/>
      <c r="F469" s="2"/>
      <c r="G469" s="111"/>
    </row>
    <row r="470" spans="1:7" x14ac:dyDescent="0.25">
      <c r="A470" s="23" t="s">
        <v>552</v>
      </c>
      <c r="B470" s="77">
        <v>57080</v>
      </c>
      <c r="C470" s="23" t="s">
        <v>779</v>
      </c>
      <c r="D470" s="2">
        <v>53.01</v>
      </c>
      <c r="E470" s="99"/>
      <c r="F470" s="2"/>
      <c r="G470" s="111"/>
    </row>
    <row r="471" spans="1:7" x14ac:dyDescent="0.25">
      <c r="A471" s="23" t="s">
        <v>553</v>
      </c>
      <c r="B471" s="77">
        <v>57081</v>
      </c>
      <c r="C471" s="23" t="s">
        <v>780</v>
      </c>
      <c r="D471" s="2">
        <v>58.31</v>
      </c>
      <c r="E471" s="99"/>
      <c r="F471" s="2"/>
      <c r="G471" s="111"/>
    </row>
    <row r="472" spans="1:7" x14ac:dyDescent="0.25">
      <c r="A472" s="23" t="s">
        <v>554</v>
      </c>
      <c r="B472" s="77">
        <v>57081</v>
      </c>
      <c r="C472" s="23" t="s">
        <v>781</v>
      </c>
      <c r="D472" s="2">
        <v>53.01</v>
      </c>
      <c r="E472" s="99"/>
      <c r="F472" s="2"/>
      <c r="G472" s="111"/>
    </row>
    <row r="473" spans="1:7" x14ac:dyDescent="0.25">
      <c r="A473" s="23" t="s">
        <v>978</v>
      </c>
      <c r="B473" s="77">
        <v>57082</v>
      </c>
      <c r="C473" s="23" t="s">
        <v>782</v>
      </c>
      <c r="D473" s="2">
        <v>58.31</v>
      </c>
      <c r="E473" s="99"/>
      <c r="F473" s="2"/>
      <c r="G473" s="111"/>
    </row>
    <row r="474" spans="1:7" x14ac:dyDescent="0.25">
      <c r="A474" s="23" t="s">
        <v>555</v>
      </c>
      <c r="B474" s="77">
        <v>57082</v>
      </c>
      <c r="C474" s="23" t="s">
        <v>782</v>
      </c>
      <c r="D474" s="2">
        <v>53.01</v>
      </c>
      <c r="E474" s="99"/>
      <c r="F474" s="2"/>
      <c r="G474" s="111"/>
    </row>
    <row r="475" spans="1:7" x14ac:dyDescent="0.25">
      <c r="A475" s="23" t="s">
        <v>556</v>
      </c>
      <c r="B475" s="77">
        <v>57090</v>
      </c>
      <c r="C475" s="23" t="s">
        <v>783</v>
      </c>
      <c r="D475" s="2">
        <v>48.81</v>
      </c>
      <c r="E475" s="99"/>
      <c r="F475" s="2"/>
      <c r="G475" s="111"/>
    </row>
    <row r="476" spans="1:7" x14ac:dyDescent="0.25">
      <c r="A476" s="23" t="s">
        <v>557</v>
      </c>
      <c r="B476" s="77">
        <v>57090</v>
      </c>
      <c r="C476" s="23" t="s">
        <v>784</v>
      </c>
      <c r="D476" s="2">
        <v>44.37</v>
      </c>
      <c r="E476" s="99"/>
      <c r="F476" s="2"/>
      <c r="G476" s="111"/>
    </row>
    <row r="477" spans="1:7" x14ac:dyDescent="0.25">
      <c r="A477" s="23" t="s">
        <v>558</v>
      </c>
      <c r="B477" s="77">
        <v>57091</v>
      </c>
      <c r="C477" s="23" t="s">
        <v>785</v>
      </c>
      <c r="D477" s="2">
        <v>48.81</v>
      </c>
      <c r="E477" s="99"/>
      <c r="F477" s="2"/>
      <c r="G477" s="111"/>
    </row>
    <row r="478" spans="1:7" x14ac:dyDescent="0.25">
      <c r="A478" s="23" t="s">
        <v>559</v>
      </c>
      <c r="B478" s="77">
        <v>57091</v>
      </c>
      <c r="C478" s="23" t="s">
        <v>786</v>
      </c>
      <c r="D478" s="2">
        <v>44.37</v>
      </c>
      <c r="E478" s="99"/>
      <c r="F478" s="2"/>
      <c r="G478" s="111"/>
    </row>
    <row r="479" spans="1:7" x14ac:dyDescent="0.25">
      <c r="A479" s="23" t="s">
        <v>560</v>
      </c>
      <c r="B479" s="77">
        <v>57092</v>
      </c>
      <c r="C479" s="23" t="s">
        <v>787</v>
      </c>
      <c r="D479" s="2">
        <v>48.81</v>
      </c>
      <c r="E479" s="99"/>
      <c r="F479" s="2"/>
      <c r="G479" s="111"/>
    </row>
    <row r="480" spans="1:7" x14ac:dyDescent="0.25">
      <c r="A480" s="23" t="s">
        <v>561</v>
      </c>
      <c r="B480" s="77">
        <v>57092</v>
      </c>
      <c r="C480" s="23" t="s">
        <v>788</v>
      </c>
      <c r="D480" s="2">
        <v>44.37</v>
      </c>
      <c r="E480" s="99"/>
      <c r="F480" s="2"/>
      <c r="G480" s="111"/>
    </row>
    <row r="481" spans="1:7" x14ac:dyDescent="0.25">
      <c r="A481" s="23" t="s">
        <v>562</v>
      </c>
      <c r="B481" s="77">
        <v>57100</v>
      </c>
      <c r="C481" s="23" t="s">
        <v>1106</v>
      </c>
      <c r="D481" s="2">
        <v>48.81</v>
      </c>
      <c r="E481" s="99"/>
      <c r="F481" s="2"/>
      <c r="G481" s="111"/>
    </row>
    <row r="482" spans="1:7" x14ac:dyDescent="0.25">
      <c r="A482" s="23" t="s">
        <v>563</v>
      </c>
      <c r="B482" s="77">
        <v>57100</v>
      </c>
      <c r="C482" s="23" t="s">
        <v>1107</v>
      </c>
      <c r="D482" s="2">
        <v>44.37</v>
      </c>
      <c r="E482" s="99"/>
      <c r="F482" s="2"/>
      <c r="G482" s="111"/>
    </row>
    <row r="483" spans="1:7" x14ac:dyDescent="0.25">
      <c r="A483" s="23" t="s">
        <v>564</v>
      </c>
      <c r="B483" s="77">
        <v>57101</v>
      </c>
      <c r="C483" s="23" t="s">
        <v>1108</v>
      </c>
      <c r="D483" s="2">
        <v>48.81</v>
      </c>
      <c r="E483" s="99"/>
      <c r="F483" s="2"/>
      <c r="G483" s="111"/>
    </row>
    <row r="484" spans="1:7" x14ac:dyDescent="0.25">
      <c r="A484" s="23" t="s">
        <v>565</v>
      </c>
      <c r="B484" s="77">
        <v>57101</v>
      </c>
      <c r="C484" s="23" t="s">
        <v>1109</v>
      </c>
      <c r="D484" s="2">
        <v>44.37</v>
      </c>
      <c r="E484" s="99"/>
      <c r="F484" s="2"/>
      <c r="G484" s="111"/>
    </row>
    <row r="485" spans="1:7" x14ac:dyDescent="0.25">
      <c r="A485" s="23" t="s">
        <v>566</v>
      </c>
      <c r="B485" s="77">
        <v>57102</v>
      </c>
      <c r="C485" s="23" t="s">
        <v>1110</v>
      </c>
      <c r="D485" s="2">
        <v>48.81</v>
      </c>
      <c r="E485" s="99"/>
      <c r="F485" s="2"/>
      <c r="G485" s="111"/>
    </row>
    <row r="486" spans="1:7" x14ac:dyDescent="0.25">
      <c r="A486" s="23" t="s">
        <v>567</v>
      </c>
      <c r="B486" s="77">
        <v>57102</v>
      </c>
      <c r="C486" s="23" t="s">
        <v>1111</v>
      </c>
      <c r="D486" s="2">
        <v>44.37</v>
      </c>
      <c r="E486" s="99"/>
      <c r="F486" s="2"/>
      <c r="G486" s="111"/>
    </row>
    <row r="487" spans="1:7" x14ac:dyDescent="0.25">
      <c r="A487" s="23" t="s">
        <v>568</v>
      </c>
      <c r="B487" s="77">
        <v>57110</v>
      </c>
      <c r="C487" s="23" t="s">
        <v>1112</v>
      </c>
      <c r="D487" s="2">
        <v>38.92</v>
      </c>
      <c r="E487" s="99"/>
      <c r="F487" s="2"/>
      <c r="G487" s="111"/>
    </row>
    <row r="488" spans="1:7" x14ac:dyDescent="0.25">
      <c r="A488" s="23" t="s">
        <v>569</v>
      </c>
      <c r="B488" s="77">
        <v>57110</v>
      </c>
      <c r="C488" s="23" t="s">
        <v>1113</v>
      </c>
      <c r="D488" s="2">
        <v>35.380000000000003</v>
      </c>
      <c r="E488" s="99"/>
      <c r="F488" s="2"/>
      <c r="G488" s="111"/>
    </row>
    <row r="489" spans="1:7" x14ac:dyDescent="0.25">
      <c r="A489" s="23" t="s">
        <v>570</v>
      </c>
      <c r="B489" s="77">
        <v>57111</v>
      </c>
      <c r="C489" s="23" t="s">
        <v>1114</v>
      </c>
      <c r="D489" s="2">
        <v>38.92</v>
      </c>
      <c r="E489" s="99"/>
      <c r="F489" s="2"/>
      <c r="G489" s="111"/>
    </row>
    <row r="490" spans="1:7" x14ac:dyDescent="0.25">
      <c r="A490" s="23" t="s">
        <v>571</v>
      </c>
      <c r="B490" s="77">
        <v>57111</v>
      </c>
      <c r="C490" s="23" t="s">
        <v>1115</v>
      </c>
      <c r="D490" s="2">
        <v>35.380000000000003</v>
      </c>
      <c r="E490" s="99"/>
      <c r="F490" s="2"/>
      <c r="G490" s="111"/>
    </row>
    <row r="491" spans="1:7" x14ac:dyDescent="0.25">
      <c r="A491" s="23" t="s">
        <v>572</v>
      </c>
      <c r="B491" s="77">
        <v>57112</v>
      </c>
      <c r="C491" s="23" t="s">
        <v>1116</v>
      </c>
      <c r="D491" s="2">
        <v>38.92</v>
      </c>
      <c r="E491" s="99"/>
      <c r="F491" s="2"/>
      <c r="G491" s="111"/>
    </row>
    <row r="492" spans="1:7" x14ac:dyDescent="0.25">
      <c r="A492" s="23" t="s">
        <v>573</v>
      </c>
      <c r="B492" s="77">
        <v>57112</v>
      </c>
      <c r="C492" s="23" t="s">
        <v>1117</v>
      </c>
      <c r="D492" s="2">
        <v>35.380000000000003</v>
      </c>
      <c r="E492" s="99"/>
      <c r="F492" s="2"/>
      <c r="G492" s="111"/>
    </row>
    <row r="493" spans="1:7" x14ac:dyDescent="0.25">
      <c r="A493" s="23" t="s">
        <v>574</v>
      </c>
      <c r="B493" s="77">
        <v>57120</v>
      </c>
      <c r="C493" s="23" t="s">
        <v>1118</v>
      </c>
      <c r="D493" s="2">
        <v>58.31</v>
      </c>
      <c r="E493" s="99"/>
      <c r="F493" s="2"/>
      <c r="G493" s="111"/>
    </row>
    <row r="494" spans="1:7" x14ac:dyDescent="0.25">
      <c r="A494" s="23" t="s">
        <v>575</v>
      </c>
      <c r="B494" s="77">
        <v>57120</v>
      </c>
      <c r="C494" s="23" t="s">
        <v>1119</v>
      </c>
      <c r="D494" s="2">
        <v>53.01</v>
      </c>
      <c r="E494" s="99"/>
      <c r="F494" s="2"/>
      <c r="G494" s="111"/>
    </row>
    <row r="495" spans="1:7" x14ac:dyDescent="0.25">
      <c r="A495" s="23" t="s">
        <v>576</v>
      </c>
      <c r="B495" s="77">
        <v>57121</v>
      </c>
      <c r="C495" s="23" t="s">
        <v>1120</v>
      </c>
      <c r="D495" s="2">
        <v>58.31</v>
      </c>
      <c r="E495" s="99"/>
      <c r="F495" s="2"/>
      <c r="G495" s="111"/>
    </row>
    <row r="496" spans="1:7" x14ac:dyDescent="0.25">
      <c r="A496" s="23" t="s">
        <v>577</v>
      </c>
      <c r="B496" s="77">
        <v>57121</v>
      </c>
      <c r="C496" s="23" t="s">
        <v>1121</v>
      </c>
      <c r="D496" s="2">
        <v>53.01</v>
      </c>
      <c r="E496" s="99"/>
      <c r="F496" s="2"/>
      <c r="G496" s="111"/>
    </row>
    <row r="497" spans="1:7" x14ac:dyDescent="0.25">
      <c r="A497" s="23" t="s">
        <v>578</v>
      </c>
      <c r="B497" s="77">
        <v>57122</v>
      </c>
      <c r="C497" s="23" t="s">
        <v>1122</v>
      </c>
      <c r="D497" s="2">
        <v>58.31</v>
      </c>
      <c r="E497" s="99"/>
      <c r="F497" s="2"/>
      <c r="G497" s="111"/>
    </row>
    <row r="498" spans="1:7" x14ac:dyDescent="0.25">
      <c r="A498" s="23" t="s">
        <v>579</v>
      </c>
      <c r="B498" s="77">
        <v>57122</v>
      </c>
      <c r="C498" s="23" t="s">
        <v>1123</v>
      </c>
      <c r="D498" s="2">
        <v>53.01</v>
      </c>
      <c r="E498" s="99"/>
      <c r="F498" s="2"/>
      <c r="G498" s="111"/>
    </row>
    <row r="499" spans="1:7" x14ac:dyDescent="0.25">
      <c r="A499" s="23" t="s">
        <v>580</v>
      </c>
      <c r="B499" s="77">
        <v>57130</v>
      </c>
      <c r="C499" s="23" t="s">
        <v>1124</v>
      </c>
      <c r="D499" s="2">
        <v>48.81</v>
      </c>
      <c r="E499" s="99"/>
      <c r="F499" s="2"/>
      <c r="G499" s="111"/>
    </row>
    <row r="500" spans="1:7" x14ac:dyDescent="0.25">
      <c r="A500" s="23" t="s">
        <v>581</v>
      </c>
      <c r="B500" s="77">
        <v>57130</v>
      </c>
      <c r="C500" s="23" t="s">
        <v>1125</v>
      </c>
      <c r="D500" s="2">
        <v>44.37</v>
      </c>
      <c r="E500" s="99"/>
      <c r="F500" s="2"/>
      <c r="G500" s="111"/>
    </row>
    <row r="501" spans="1:7" x14ac:dyDescent="0.25">
      <c r="A501" s="23" t="s">
        <v>582</v>
      </c>
      <c r="B501" s="77">
        <v>57131</v>
      </c>
      <c r="C501" s="23" t="s">
        <v>1126</v>
      </c>
      <c r="D501" s="2">
        <v>48.81</v>
      </c>
      <c r="E501" s="99"/>
      <c r="F501" s="2"/>
      <c r="G501" s="111"/>
    </row>
    <row r="502" spans="1:7" x14ac:dyDescent="0.25">
      <c r="A502" s="23" t="s">
        <v>583</v>
      </c>
      <c r="B502" s="77">
        <v>57131</v>
      </c>
      <c r="C502" s="23" t="s">
        <v>1127</v>
      </c>
      <c r="D502" s="2">
        <v>44.37</v>
      </c>
      <c r="E502" s="99"/>
      <c r="F502" s="2"/>
      <c r="G502" s="111"/>
    </row>
    <row r="503" spans="1:7" x14ac:dyDescent="0.25">
      <c r="A503" s="23" t="s">
        <v>584</v>
      </c>
      <c r="B503" s="77">
        <v>57132</v>
      </c>
      <c r="C503" s="23" t="s">
        <v>1128</v>
      </c>
      <c r="D503" s="2">
        <v>48.81</v>
      </c>
      <c r="E503" s="99"/>
      <c r="F503" s="2"/>
      <c r="G503" s="111"/>
    </row>
    <row r="504" spans="1:7" x14ac:dyDescent="0.25">
      <c r="A504" s="23" t="s">
        <v>585</v>
      </c>
      <c r="B504" s="77">
        <v>57132</v>
      </c>
      <c r="C504" s="23" t="s">
        <v>1129</v>
      </c>
      <c r="D504" s="2">
        <v>44.37</v>
      </c>
      <c r="E504" s="99"/>
      <c r="F504" s="2"/>
      <c r="G504" s="111"/>
    </row>
    <row r="505" spans="1:7" x14ac:dyDescent="0.25">
      <c r="A505" s="23" t="s">
        <v>586</v>
      </c>
      <c r="B505" s="77">
        <v>57140</v>
      </c>
      <c r="C505" s="23" t="s">
        <v>1130</v>
      </c>
      <c r="D505" s="2">
        <v>58.31</v>
      </c>
      <c r="E505" s="99"/>
      <c r="F505" s="2"/>
      <c r="G505" s="111"/>
    </row>
    <row r="506" spans="1:7" x14ac:dyDescent="0.25">
      <c r="A506" s="23" t="s">
        <v>587</v>
      </c>
      <c r="B506" s="77">
        <v>57140</v>
      </c>
      <c r="C506" s="23" t="s">
        <v>1131</v>
      </c>
      <c r="D506" s="2">
        <v>80.87</v>
      </c>
      <c r="E506" s="99"/>
      <c r="F506" s="2"/>
      <c r="G506" s="111"/>
    </row>
    <row r="507" spans="1:7" x14ac:dyDescent="0.25">
      <c r="A507" s="23" t="s">
        <v>588</v>
      </c>
      <c r="B507" s="77">
        <v>57140</v>
      </c>
      <c r="C507" s="23" t="s">
        <v>1131</v>
      </c>
      <c r="D507" s="2">
        <v>149.56</v>
      </c>
      <c r="E507" s="99"/>
      <c r="F507" s="2"/>
      <c r="G507" s="111"/>
    </row>
    <row r="508" spans="1:7" x14ac:dyDescent="0.25">
      <c r="A508" s="23" t="s">
        <v>589</v>
      </c>
      <c r="B508" s="77">
        <v>57140</v>
      </c>
      <c r="C508" s="23" t="s">
        <v>1132</v>
      </c>
      <c r="D508" s="2">
        <v>53.01</v>
      </c>
      <c r="E508" s="99"/>
      <c r="F508" s="2"/>
      <c r="G508" s="111"/>
    </row>
    <row r="509" spans="1:7" x14ac:dyDescent="0.25">
      <c r="A509" s="23" t="s">
        <v>590</v>
      </c>
      <c r="B509" s="77">
        <v>57141</v>
      </c>
      <c r="C509" s="23" t="s">
        <v>1133</v>
      </c>
      <c r="D509" s="2">
        <v>58.31</v>
      </c>
      <c r="E509" s="99"/>
      <c r="F509" s="2"/>
      <c r="G509" s="111"/>
    </row>
    <row r="510" spans="1:7" x14ac:dyDescent="0.25">
      <c r="A510" s="23" t="s">
        <v>591</v>
      </c>
      <c r="B510" s="77">
        <v>57141</v>
      </c>
      <c r="C510" s="23" t="s">
        <v>1134</v>
      </c>
      <c r="D510" s="2">
        <v>80.87</v>
      </c>
      <c r="E510" s="99"/>
      <c r="F510" s="2"/>
      <c r="G510" s="111"/>
    </row>
    <row r="511" spans="1:7" x14ac:dyDescent="0.25">
      <c r="A511" s="23" t="s">
        <v>592</v>
      </c>
      <c r="B511" s="77">
        <v>57141</v>
      </c>
      <c r="C511" s="23" t="s">
        <v>1134</v>
      </c>
      <c r="D511" s="2">
        <v>149.56</v>
      </c>
      <c r="E511" s="99"/>
      <c r="F511" s="2"/>
      <c r="G511" s="111"/>
    </row>
    <row r="512" spans="1:7" x14ac:dyDescent="0.25">
      <c r="A512" s="23" t="s">
        <v>593</v>
      </c>
      <c r="B512" s="77">
        <v>57141</v>
      </c>
      <c r="C512" s="23" t="s">
        <v>1135</v>
      </c>
      <c r="D512" s="2">
        <v>53.01</v>
      </c>
      <c r="E512" s="99"/>
      <c r="F512" s="2"/>
      <c r="G512" s="111"/>
    </row>
    <row r="513" spans="1:7" x14ac:dyDescent="0.25">
      <c r="A513" s="23" t="s">
        <v>594</v>
      </c>
      <c r="B513" s="77">
        <v>57142</v>
      </c>
      <c r="C513" s="23" t="s">
        <v>1136</v>
      </c>
      <c r="D513" s="2">
        <v>58.31</v>
      </c>
      <c r="E513" s="99"/>
      <c r="F513" s="2"/>
      <c r="G513" s="111"/>
    </row>
    <row r="514" spans="1:7" x14ac:dyDescent="0.25">
      <c r="A514" s="23" t="s">
        <v>595</v>
      </c>
      <c r="B514" s="77">
        <v>57142</v>
      </c>
      <c r="C514" s="23" t="s">
        <v>1137</v>
      </c>
      <c r="D514" s="2">
        <v>80.87</v>
      </c>
      <c r="E514" s="99"/>
      <c r="F514" s="2"/>
      <c r="G514" s="111"/>
    </row>
    <row r="515" spans="1:7" x14ac:dyDescent="0.25">
      <c r="A515" s="23" t="s">
        <v>596</v>
      </c>
      <c r="B515" s="77">
        <v>57142</v>
      </c>
      <c r="C515" s="23" t="s">
        <v>1137</v>
      </c>
      <c r="D515" s="2">
        <v>149.56</v>
      </c>
      <c r="E515" s="99"/>
      <c r="F515" s="2"/>
      <c r="G515" s="111"/>
    </row>
    <row r="516" spans="1:7" x14ac:dyDescent="0.25">
      <c r="A516" s="23" t="s">
        <v>597</v>
      </c>
      <c r="B516" s="77">
        <v>57142</v>
      </c>
      <c r="C516" s="23" t="s">
        <v>1138</v>
      </c>
      <c r="D516" s="2">
        <v>53.01</v>
      </c>
      <c r="E516" s="99"/>
      <c r="F516" s="2"/>
      <c r="G516" s="111"/>
    </row>
    <row r="517" spans="1:7" x14ac:dyDescent="0.25">
      <c r="A517" s="23" t="s">
        <v>598</v>
      </c>
      <c r="B517" s="77">
        <v>57150</v>
      </c>
      <c r="C517" s="23" t="s">
        <v>1139</v>
      </c>
      <c r="D517" s="2">
        <v>48.81</v>
      </c>
      <c r="E517" s="99"/>
      <c r="F517" s="2"/>
      <c r="G517" s="111"/>
    </row>
    <row r="518" spans="1:7" x14ac:dyDescent="0.25">
      <c r="A518" s="23" t="s">
        <v>968</v>
      </c>
      <c r="B518" s="77">
        <v>57150</v>
      </c>
      <c r="C518" s="23" t="s">
        <v>1139</v>
      </c>
      <c r="D518" s="2">
        <v>60.08</v>
      </c>
      <c r="E518" s="99"/>
      <c r="F518" s="2"/>
      <c r="G518" s="111"/>
    </row>
    <row r="519" spans="1:7" x14ac:dyDescent="0.25">
      <c r="A519" s="23" t="s">
        <v>975</v>
      </c>
      <c r="B519" s="77">
        <v>57150</v>
      </c>
      <c r="C519" s="23" t="s">
        <v>1139</v>
      </c>
      <c r="D519" s="2">
        <v>95.45</v>
      </c>
      <c r="E519" s="99"/>
      <c r="F519" s="2"/>
      <c r="G519" s="111"/>
    </row>
    <row r="520" spans="1:7" x14ac:dyDescent="0.25">
      <c r="A520" s="23" t="s">
        <v>599</v>
      </c>
      <c r="B520" s="77">
        <v>57150</v>
      </c>
      <c r="C520" s="23" t="s">
        <v>1140</v>
      </c>
      <c r="D520" s="2">
        <v>44.37</v>
      </c>
      <c r="E520" s="99"/>
      <c r="F520" s="2"/>
      <c r="G520" s="111"/>
    </row>
    <row r="521" spans="1:7" x14ac:dyDescent="0.25">
      <c r="A521" s="23" t="s">
        <v>600</v>
      </c>
      <c r="B521" s="77">
        <v>57151</v>
      </c>
      <c r="C521" s="23" t="s">
        <v>1141</v>
      </c>
      <c r="D521" s="2">
        <v>48.81</v>
      </c>
      <c r="E521" s="99"/>
      <c r="F521" s="2"/>
      <c r="G521" s="111"/>
    </row>
    <row r="522" spans="1:7" x14ac:dyDescent="0.25">
      <c r="A522" s="23" t="s">
        <v>969</v>
      </c>
      <c r="B522" s="77">
        <v>57151</v>
      </c>
      <c r="C522" s="23" t="s">
        <v>1141</v>
      </c>
      <c r="D522" s="2">
        <v>60.08</v>
      </c>
      <c r="E522" s="99"/>
      <c r="F522" s="2"/>
      <c r="G522" s="111"/>
    </row>
    <row r="523" spans="1:7" x14ac:dyDescent="0.25">
      <c r="A523" s="23" t="s">
        <v>976</v>
      </c>
      <c r="B523" s="77">
        <v>57151</v>
      </c>
      <c r="C523" s="23" t="s">
        <v>1141</v>
      </c>
      <c r="D523" s="2">
        <v>95.45</v>
      </c>
      <c r="E523" s="99"/>
      <c r="F523" s="2"/>
      <c r="G523" s="111"/>
    </row>
    <row r="524" spans="1:7" x14ac:dyDescent="0.25">
      <c r="A524" s="23" t="s">
        <v>601</v>
      </c>
      <c r="B524" s="77">
        <v>57151</v>
      </c>
      <c r="C524" s="23" t="s">
        <v>1142</v>
      </c>
      <c r="D524" s="2">
        <v>44.37</v>
      </c>
      <c r="E524" s="99"/>
      <c r="F524" s="2"/>
      <c r="G524" s="111"/>
    </row>
    <row r="525" spans="1:7" x14ac:dyDescent="0.25">
      <c r="A525" s="23" t="s">
        <v>602</v>
      </c>
      <c r="B525" s="77">
        <v>57152</v>
      </c>
      <c r="C525" s="23" t="s">
        <v>1143</v>
      </c>
      <c r="D525" s="2">
        <v>48.81</v>
      </c>
      <c r="E525" s="99"/>
      <c r="F525" s="2"/>
      <c r="G525" s="111"/>
    </row>
    <row r="526" spans="1:7" x14ac:dyDescent="0.25">
      <c r="A526" s="23" t="s">
        <v>970</v>
      </c>
      <c r="B526" s="77">
        <v>57152</v>
      </c>
      <c r="C526" s="23" t="s">
        <v>1143</v>
      </c>
      <c r="D526" s="2">
        <v>60.08</v>
      </c>
      <c r="E526" s="99"/>
      <c r="F526" s="2"/>
      <c r="G526" s="111"/>
    </row>
    <row r="527" spans="1:7" x14ac:dyDescent="0.25">
      <c r="A527" s="23" t="s">
        <v>977</v>
      </c>
      <c r="B527" s="77">
        <v>57152</v>
      </c>
      <c r="C527" s="23" t="s">
        <v>1143</v>
      </c>
      <c r="D527" s="2">
        <v>95.45</v>
      </c>
      <c r="E527" s="99"/>
      <c r="F527" s="2"/>
      <c r="G527" s="111"/>
    </row>
    <row r="528" spans="1:7" x14ac:dyDescent="0.25">
      <c r="A528" s="23" t="s">
        <v>603</v>
      </c>
      <c r="B528" s="77">
        <v>57152</v>
      </c>
      <c r="C528" s="23" t="s">
        <v>1144</v>
      </c>
      <c r="D528" s="2">
        <v>44.37</v>
      </c>
      <c r="E528" s="99"/>
      <c r="F528" s="2"/>
      <c r="G528" s="111"/>
    </row>
    <row r="529" spans="1:7" x14ac:dyDescent="0.25">
      <c r="A529" s="23" t="s">
        <v>604</v>
      </c>
      <c r="B529" s="77">
        <v>58056</v>
      </c>
      <c r="C529" s="23" t="s">
        <v>789</v>
      </c>
      <c r="D529" s="2">
        <v>59.87</v>
      </c>
      <c r="E529" s="99"/>
      <c r="F529" s="2"/>
      <c r="G529" s="111"/>
    </row>
    <row r="530" spans="1:7" x14ac:dyDescent="0.25">
      <c r="A530" s="23" t="s">
        <v>606</v>
      </c>
      <c r="B530" s="77">
        <v>58056</v>
      </c>
      <c r="C530" s="23" t="s">
        <v>201</v>
      </c>
      <c r="D530" s="2">
        <v>54.42</v>
      </c>
      <c r="E530" s="99"/>
      <c r="F530" s="2"/>
      <c r="G530" s="111"/>
    </row>
    <row r="531" spans="1:7" x14ac:dyDescent="0.25">
      <c r="A531" s="23" t="s">
        <v>607</v>
      </c>
      <c r="B531" s="77">
        <v>58057</v>
      </c>
      <c r="C531" s="23" t="s">
        <v>790</v>
      </c>
      <c r="D531" s="2">
        <v>59.87</v>
      </c>
      <c r="E531" s="99"/>
      <c r="F531" s="2"/>
      <c r="G531" s="111"/>
    </row>
    <row r="532" spans="1:7" x14ac:dyDescent="0.25">
      <c r="A532" s="23" t="s">
        <v>609</v>
      </c>
      <c r="B532" s="77">
        <v>58057</v>
      </c>
      <c r="C532" s="23" t="s">
        <v>202</v>
      </c>
      <c r="D532" s="2">
        <v>54.42</v>
      </c>
      <c r="E532" s="99"/>
      <c r="F532" s="2"/>
      <c r="G532" s="111"/>
    </row>
    <row r="533" spans="1:7" x14ac:dyDescent="0.25">
      <c r="A533" s="23" t="s">
        <v>610</v>
      </c>
      <c r="B533" s="77">
        <v>58058</v>
      </c>
      <c r="C533" s="23" t="s">
        <v>791</v>
      </c>
      <c r="D533" s="2">
        <v>59.87</v>
      </c>
      <c r="E533" s="99"/>
      <c r="F533" s="2"/>
      <c r="G533" s="111"/>
    </row>
    <row r="534" spans="1:7" x14ac:dyDescent="0.25">
      <c r="A534" s="23" t="s">
        <v>612</v>
      </c>
      <c r="B534" s="77">
        <v>58058</v>
      </c>
      <c r="C534" s="23" t="s">
        <v>203</v>
      </c>
      <c r="D534" s="2">
        <v>54.42</v>
      </c>
      <c r="E534" s="99"/>
      <c r="F534" s="2"/>
      <c r="G534" s="111"/>
    </row>
    <row r="535" spans="1:7" x14ac:dyDescent="0.25">
      <c r="A535" s="23" t="s">
        <v>615</v>
      </c>
      <c r="B535" s="77">
        <v>58067</v>
      </c>
      <c r="C535" s="23" t="s">
        <v>204</v>
      </c>
      <c r="D535" s="2">
        <v>73.36</v>
      </c>
      <c r="E535" s="99"/>
      <c r="F535" s="2"/>
      <c r="G535" s="111"/>
    </row>
    <row r="536" spans="1:7" x14ac:dyDescent="0.25">
      <c r="A536" s="23" t="s">
        <v>618</v>
      </c>
      <c r="B536" s="77">
        <v>58068</v>
      </c>
      <c r="C536" s="23" t="s">
        <v>205</v>
      </c>
      <c r="D536" s="2">
        <v>73.36</v>
      </c>
      <c r="E536" s="99"/>
      <c r="F536" s="2"/>
      <c r="G536" s="111"/>
    </row>
    <row r="537" spans="1:7" x14ac:dyDescent="0.25">
      <c r="A537" s="23" t="s">
        <v>621</v>
      </c>
      <c r="B537" s="77">
        <v>58069</v>
      </c>
      <c r="C537" s="23" t="s">
        <v>206</v>
      </c>
      <c r="D537" s="2">
        <v>73.36</v>
      </c>
      <c r="E537" s="99"/>
      <c r="F537" s="2"/>
      <c r="G537" s="111"/>
    </row>
    <row r="538" spans="1:7" x14ac:dyDescent="0.25">
      <c r="A538" s="23" t="s">
        <v>622</v>
      </c>
      <c r="B538" s="77">
        <v>60147</v>
      </c>
      <c r="C538" s="23" t="s">
        <v>1072</v>
      </c>
      <c r="D538" s="2">
        <v>21.55</v>
      </c>
      <c r="E538" s="99"/>
      <c r="F538" s="2"/>
      <c r="G538" s="111"/>
    </row>
    <row r="539" spans="1:7" x14ac:dyDescent="0.25">
      <c r="A539" s="23" t="s">
        <v>623</v>
      </c>
      <c r="B539" s="77">
        <v>60155</v>
      </c>
      <c r="C539" s="23" t="s">
        <v>1196</v>
      </c>
      <c r="D539" s="2">
        <v>47.72</v>
      </c>
      <c r="E539" s="99"/>
      <c r="F539" s="2"/>
      <c r="G539" s="111"/>
    </row>
    <row r="540" spans="1:7" x14ac:dyDescent="0.25">
      <c r="A540" s="23" t="s">
        <v>1593</v>
      </c>
      <c r="B540" s="79">
        <v>60266</v>
      </c>
      <c r="C540" s="23" t="s">
        <v>1594</v>
      </c>
      <c r="D540" s="2">
        <v>82.11</v>
      </c>
      <c r="E540" s="99"/>
      <c r="F540" s="2"/>
      <c r="G540" s="111"/>
    </row>
    <row r="541" spans="1:7" x14ac:dyDescent="0.25">
      <c r="A541" s="23" t="s">
        <v>2001</v>
      </c>
      <c r="B541" s="77">
        <v>60335</v>
      </c>
      <c r="C541" s="23" t="s">
        <v>1070</v>
      </c>
      <c r="D541" s="2">
        <v>78.23</v>
      </c>
      <c r="E541" s="99"/>
      <c r="F541" s="2"/>
      <c r="G541" s="111"/>
    </row>
    <row r="542" spans="1:7" x14ac:dyDescent="0.25">
      <c r="A542" s="23" t="s">
        <v>2002</v>
      </c>
      <c r="B542" s="77">
        <v>60335</v>
      </c>
      <c r="C542" s="23" t="s">
        <v>1071</v>
      </c>
      <c r="D542" s="2">
        <v>67.73</v>
      </c>
      <c r="E542" s="99"/>
      <c r="F542" s="2"/>
      <c r="G542" s="111"/>
    </row>
    <row r="543" spans="1:7" x14ac:dyDescent="0.25">
      <c r="A543" s="23" t="s">
        <v>1157</v>
      </c>
      <c r="B543" s="79">
        <v>81010</v>
      </c>
      <c r="C543" s="23" t="s">
        <v>1158</v>
      </c>
      <c r="D543" s="2">
        <v>703.61</v>
      </c>
      <c r="E543" s="99"/>
      <c r="F543" s="2"/>
      <c r="G543" s="111"/>
    </row>
    <row r="544" spans="1:7" x14ac:dyDescent="0.25">
      <c r="A544" s="23" t="s">
        <v>1159</v>
      </c>
      <c r="B544" s="79">
        <v>81011</v>
      </c>
      <c r="C544" s="23" t="s">
        <v>1160</v>
      </c>
      <c r="D544" s="2">
        <v>1172.69</v>
      </c>
      <c r="E544" s="99"/>
      <c r="F544" s="2"/>
      <c r="G544" s="111"/>
    </row>
    <row r="545" spans="1:7" x14ac:dyDescent="0.25">
      <c r="A545" s="23" t="s">
        <v>1161</v>
      </c>
      <c r="B545" s="79">
        <v>81012</v>
      </c>
      <c r="C545" s="23" t="s">
        <v>1162</v>
      </c>
      <c r="D545" s="2">
        <v>1055.43</v>
      </c>
      <c r="E545" s="99"/>
      <c r="F545" s="2"/>
      <c r="G545" s="111"/>
    </row>
    <row r="546" spans="1:7" x14ac:dyDescent="0.25">
      <c r="A546" s="23" t="s">
        <v>1163</v>
      </c>
      <c r="B546" s="79">
        <v>81013</v>
      </c>
      <c r="C546" s="23" t="s">
        <v>1164</v>
      </c>
      <c r="D546" s="2">
        <v>1407.23</v>
      </c>
      <c r="E546" s="99"/>
      <c r="F546" s="2"/>
      <c r="G546" s="111"/>
    </row>
    <row r="547" spans="1:7" x14ac:dyDescent="0.25">
      <c r="A547" s="23" t="s">
        <v>1165</v>
      </c>
      <c r="B547" s="77">
        <v>81014</v>
      </c>
      <c r="C547" s="99" t="s">
        <v>1765</v>
      </c>
      <c r="D547" s="2">
        <v>703.61</v>
      </c>
      <c r="E547" s="99"/>
      <c r="F547" s="2"/>
      <c r="G547" s="111"/>
    </row>
    <row r="548" spans="1:7" ht="14.5" x14ac:dyDescent="0.35">
      <c r="A548" s="23" t="s">
        <v>1975</v>
      </c>
      <c r="B548" s="108" t="s">
        <v>1984</v>
      </c>
      <c r="C548" s="23" t="s">
        <v>1992</v>
      </c>
      <c r="D548"/>
      <c r="E548" s="99"/>
      <c r="F548" s="2"/>
      <c r="G548" s="111"/>
    </row>
    <row r="549" spans="1:7" x14ac:dyDescent="0.25">
      <c r="A549" s="23" t="s">
        <v>1975</v>
      </c>
      <c r="B549" s="108" t="s">
        <v>1980</v>
      </c>
      <c r="C549" s="23" t="s">
        <v>1992</v>
      </c>
      <c r="D549" s="121"/>
      <c r="E549" s="99"/>
      <c r="F549" s="2"/>
      <c r="G549" s="111"/>
    </row>
    <row r="550" spans="1:7" ht="15" thickBot="1" x14ac:dyDescent="0.4">
      <c r="A550" s="23" t="s">
        <v>1975</v>
      </c>
      <c r="B550" s="108" t="s">
        <v>1990</v>
      </c>
      <c r="C550" s="23" t="s">
        <v>1992</v>
      </c>
      <c r="D550" s="119"/>
      <c r="E550" s="99"/>
      <c r="F550" s="2"/>
      <c r="G550" s="111"/>
    </row>
    <row r="551" spans="1:7" x14ac:dyDescent="0.25">
      <c r="A551" s="23" t="s">
        <v>1976</v>
      </c>
      <c r="B551" s="108" t="s">
        <v>1985</v>
      </c>
      <c r="C551" s="23" t="s">
        <v>1993</v>
      </c>
      <c r="E551" s="99"/>
      <c r="F551" s="2"/>
      <c r="G551" s="111"/>
    </row>
    <row r="552" spans="1:7" x14ac:dyDescent="0.25">
      <c r="A552" s="23" t="s">
        <v>1976</v>
      </c>
      <c r="B552" s="108" t="s">
        <v>1981</v>
      </c>
      <c r="C552" s="23" t="s">
        <v>1993</v>
      </c>
      <c r="E552" s="99"/>
      <c r="F552" s="2"/>
      <c r="G552" s="111"/>
    </row>
    <row r="553" spans="1:7" x14ac:dyDescent="0.25">
      <c r="A553" s="23" t="s">
        <v>1976</v>
      </c>
      <c r="B553" s="108" t="s">
        <v>1991</v>
      </c>
      <c r="C553" s="23" t="s">
        <v>1993</v>
      </c>
      <c r="E553" s="99"/>
      <c r="F553" s="2"/>
      <c r="G553" s="111"/>
    </row>
    <row r="554" spans="1:7" x14ac:dyDescent="0.25">
      <c r="A554" s="23" t="s">
        <v>1977</v>
      </c>
      <c r="B554" s="108" t="s">
        <v>1986</v>
      </c>
      <c r="C554" s="23" t="s">
        <v>1994</v>
      </c>
      <c r="E554" s="99"/>
      <c r="F554" s="2"/>
      <c r="G554" s="111"/>
    </row>
    <row r="555" spans="1:7" x14ac:dyDescent="0.25">
      <c r="A555" s="23" t="s">
        <v>1977</v>
      </c>
      <c r="B555" s="108" t="s">
        <v>1982</v>
      </c>
      <c r="C555" s="23" t="s">
        <v>1994</v>
      </c>
      <c r="E555" s="99"/>
      <c r="F555" s="2"/>
      <c r="G555" s="111"/>
    </row>
    <row r="556" spans="1:7" x14ac:dyDescent="0.25">
      <c r="A556" s="23" t="s">
        <v>1978</v>
      </c>
      <c r="B556" s="108" t="s">
        <v>1987</v>
      </c>
      <c r="C556" s="23" t="s">
        <v>1995</v>
      </c>
      <c r="E556" s="99"/>
      <c r="F556" s="2"/>
      <c r="G556" s="111"/>
    </row>
    <row r="557" spans="1:7" x14ac:dyDescent="0.25">
      <c r="A557" s="23" t="s">
        <v>1978</v>
      </c>
      <c r="B557" s="108" t="s">
        <v>1983</v>
      </c>
      <c r="C557" s="23" t="s">
        <v>1995</v>
      </c>
      <c r="E557" s="99"/>
      <c r="F557" s="2"/>
      <c r="G557" s="111"/>
    </row>
    <row r="558" spans="1:7" x14ac:dyDescent="0.25">
      <c r="A558" s="23" t="s">
        <v>1979</v>
      </c>
      <c r="B558" s="108" t="s">
        <v>1988</v>
      </c>
      <c r="C558" s="23" t="s">
        <v>1996</v>
      </c>
      <c r="E558" s="99"/>
      <c r="F558" s="2"/>
      <c r="G558" s="111"/>
    </row>
    <row r="559" spans="1:7" x14ac:dyDescent="0.25">
      <c r="A559" s="23" t="s">
        <v>1979</v>
      </c>
      <c r="B559" s="108" t="s">
        <v>1989</v>
      </c>
      <c r="C559" s="23" t="s">
        <v>1996</v>
      </c>
      <c r="E559" s="99"/>
      <c r="F559" s="2"/>
      <c r="G559" s="111"/>
    </row>
    <row r="560" spans="1:7" ht="14.5" x14ac:dyDescent="0.35">
      <c r="A560" s="30"/>
      <c r="B560" s="80"/>
      <c r="E560" s="99"/>
      <c r="F560" s="2"/>
      <c r="G560" s="111"/>
    </row>
    <row r="561" spans="1:7" ht="14.5" x14ac:dyDescent="0.35">
      <c r="A561" s="30"/>
      <c r="B561" s="80"/>
      <c r="E561" s="99"/>
      <c r="F561" s="2"/>
      <c r="G561" s="111"/>
    </row>
    <row r="562" spans="1:7" ht="14.5" x14ac:dyDescent="0.35">
      <c r="A562" s="30"/>
      <c r="B562" s="80"/>
      <c r="E562" s="99"/>
      <c r="F562" s="2"/>
      <c r="G562" s="111"/>
    </row>
    <row r="563" spans="1:7" ht="14.5" x14ac:dyDescent="0.35">
      <c r="A563" s="30"/>
      <c r="B563" s="80"/>
      <c r="E563" s="99"/>
      <c r="F563" s="2"/>
      <c r="G563" s="111"/>
    </row>
    <row r="564" spans="1:7" ht="14.5" x14ac:dyDescent="0.35">
      <c r="A564" s="30"/>
      <c r="B564" s="80"/>
      <c r="E564" s="99"/>
      <c r="F564" s="2"/>
      <c r="G564" s="111"/>
    </row>
    <row r="565" spans="1:7" ht="14.5" x14ac:dyDescent="0.35">
      <c r="A565" s="30"/>
      <c r="B565" s="80"/>
      <c r="E565" s="99"/>
      <c r="F565" s="2"/>
      <c r="G565" s="111"/>
    </row>
    <row r="566" spans="1:7" ht="14.5" x14ac:dyDescent="0.35">
      <c r="A566" s="30"/>
      <c r="B566" s="80"/>
      <c r="E566" s="99"/>
      <c r="F566" s="2"/>
      <c r="G566" s="111"/>
    </row>
    <row r="567" spans="1:7" ht="14.5" x14ac:dyDescent="0.35">
      <c r="A567" s="30"/>
      <c r="B567" s="80"/>
      <c r="E567" s="99"/>
      <c r="F567" s="2"/>
      <c r="G567" s="111"/>
    </row>
    <row r="568" spans="1:7" ht="14.5" x14ac:dyDescent="0.35">
      <c r="A568" s="30"/>
      <c r="B568" s="80"/>
      <c r="E568" s="99"/>
      <c r="F568" s="2"/>
      <c r="G568" s="111"/>
    </row>
    <row r="569" spans="1:7" ht="14.5" x14ac:dyDescent="0.35">
      <c r="A569" s="30"/>
      <c r="B569" s="80"/>
      <c r="E569" s="99"/>
      <c r="F569" s="2"/>
      <c r="G569" s="111"/>
    </row>
    <row r="570" spans="1:7" ht="14.5" x14ac:dyDescent="0.35">
      <c r="A570" s="30"/>
      <c r="B570" s="80"/>
      <c r="E570" s="99"/>
      <c r="F570" s="2"/>
      <c r="G570" s="111"/>
    </row>
    <row r="571" spans="1:7" ht="14.5" x14ac:dyDescent="0.35">
      <c r="A571" s="30"/>
      <c r="B571" s="80"/>
      <c r="E571" s="99"/>
      <c r="F571" s="2"/>
      <c r="G571" s="111"/>
    </row>
    <row r="572" spans="1:7" ht="14.5" x14ac:dyDescent="0.35">
      <c r="A572" s="30"/>
      <c r="B572" s="80"/>
      <c r="E572" s="99"/>
      <c r="F572" s="2"/>
      <c r="G572" s="111"/>
    </row>
    <row r="573" spans="1:7" ht="14.5" x14ac:dyDescent="0.35">
      <c r="A573" s="30"/>
      <c r="B573" s="80"/>
      <c r="E573" s="99"/>
      <c r="F573" s="2"/>
      <c r="G573" s="111"/>
    </row>
    <row r="574" spans="1:7" ht="14.5" x14ac:dyDescent="0.35">
      <c r="A574" s="30"/>
      <c r="B574" s="80"/>
      <c r="E574" s="99"/>
      <c r="F574" s="2"/>
      <c r="G574" s="111"/>
    </row>
    <row r="575" spans="1:7" ht="14.5" x14ac:dyDescent="0.35">
      <c r="A575" s="30"/>
      <c r="B575" s="80"/>
      <c r="E575" s="99"/>
      <c r="F575" s="2"/>
      <c r="G575" s="111"/>
    </row>
    <row r="576" spans="1:7" ht="14.5" x14ac:dyDescent="0.35">
      <c r="A576" s="30"/>
      <c r="B576" s="80"/>
      <c r="E576" s="99"/>
      <c r="F576" s="2"/>
      <c r="G576" s="111"/>
    </row>
    <row r="577" spans="1:7" ht="14.5" x14ac:dyDescent="0.35">
      <c r="A577" s="30"/>
      <c r="B577" s="80"/>
      <c r="E577" s="99"/>
      <c r="F577" s="2"/>
      <c r="G577" s="111"/>
    </row>
    <row r="578" spans="1:7" ht="14.5" x14ac:dyDescent="0.35">
      <c r="A578" s="30"/>
      <c r="B578" s="80"/>
      <c r="E578" s="99"/>
      <c r="F578" s="2"/>
      <c r="G578" s="111"/>
    </row>
    <row r="579" spans="1:7" ht="14.5" x14ac:dyDescent="0.35">
      <c r="A579" s="30"/>
      <c r="B579" s="80"/>
      <c r="E579" s="99"/>
      <c r="F579" s="2"/>
      <c r="G579" s="111"/>
    </row>
    <row r="580" spans="1:7" ht="14.5" x14ac:dyDescent="0.35">
      <c r="A580" s="30"/>
      <c r="B580" s="80"/>
      <c r="E580" s="99"/>
      <c r="F580" s="2"/>
      <c r="G580" s="111"/>
    </row>
    <row r="581" spans="1:7" ht="14.5" x14ac:dyDescent="0.35">
      <c r="A581" s="30"/>
      <c r="B581" s="80"/>
      <c r="E581" s="99"/>
      <c r="F581" s="2"/>
      <c r="G581" s="111"/>
    </row>
    <row r="582" spans="1:7" ht="14.5" x14ac:dyDescent="0.35">
      <c r="A582" s="30"/>
      <c r="B582" s="80"/>
      <c r="E582" s="99"/>
      <c r="F582" s="2"/>
      <c r="G582" s="111"/>
    </row>
    <row r="583" spans="1:7" ht="14.5" x14ac:dyDescent="0.35">
      <c r="A583" s="30"/>
      <c r="B583" s="80"/>
      <c r="E583" s="99"/>
      <c r="F583" s="2"/>
      <c r="G583" s="111"/>
    </row>
    <row r="584" spans="1:7" ht="14.5" x14ac:dyDescent="0.35">
      <c r="A584" s="30"/>
      <c r="B584" s="80"/>
      <c r="E584" s="99"/>
      <c r="F584" s="2"/>
      <c r="G584" s="111"/>
    </row>
    <row r="585" spans="1:7" ht="14.5" x14ac:dyDescent="0.35">
      <c r="A585" s="30"/>
      <c r="B585" s="80"/>
      <c r="E585" s="99"/>
      <c r="F585" s="2"/>
      <c r="G585" s="111"/>
    </row>
    <row r="586" spans="1:7" ht="14.5" x14ac:dyDescent="0.35">
      <c r="A586" s="30"/>
      <c r="B586" s="80"/>
      <c r="E586" s="99"/>
      <c r="F586" s="2"/>
      <c r="G586" s="111"/>
    </row>
    <row r="587" spans="1:7" ht="14.5" x14ac:dyDescent="0.35">
      <c r="A587" s="30"/>
      <c r="B587" s="80"/>
      <c r="E587" s="99"/>
      <c r="F587" s="2"/>
      <c r="G587" s="111"/>
    </row>
    <row r="588" spans="1:7" ht="14.5" x14ac:dyDescent="0.35">
      <c r="A588" s="30"/>
      <c r="B588" s="80"/>
      <c r="E588" s="99"/>
      <c r="F588" s="2"/>
      <c r="G588" s="111"/>
    </row>
    <row r="589" spans="1:7" ht="14.5" x14ac:dyDescent="0.35">
      <c r="A589" s="30"/>
      <c r="B589" s="80"/>
      <c r="E589" s="99"/>
      <c r="F589" s="2"/>
      <c r="G589" s="111"/>
    </row>
    <row r="590" spans="1:7" ht="14.5" x14ac:dyDescent="0.35">
      <c r="A590" s="30"/>
      <c r="B590" s="80"/>
      <c r="E590" s="99"/>
      <c r="F590" s="2"/>
      <c r="G590" s="111"/>
    </row>
    <row r="591" spans="1:7" ht="14.5" x14ac:dyDescent="0.35">
      <c r="A591" s="30"/>
      <c r="B591" s="80"/>
      <c r="E591" s="99"/>
      <c r="F591" s="2"/>
      <c r="G591" s="111"/>
    </row>
    <row r="592" spans="1:7" ht="14.5" x14ac:dyDescent="0.35">
      <c r="A592" s="30"/>
      <c r="B592" s="80"/>
      <c r="E592" s="99"/>
      <c r="F592" s="2"/>
      <c r="G592" s="111"/>
    </row>
    <row r="593" spans="1:7" ht="14.5" x14ac:dyDescent="0.35">
      <c r="A593" s="30"/>
      <c r="B593" s="80"/>
      <c r="E593" s="99"/>
      <c r="F593" s="2"/>
      <c r="G593" s="111"/>
    </row>
    <row r="594" spans="1:7" ht="14.5" x14ac:dyDescent="0.35">
      <c r="A594" s="30"/>
      <c r="B594" s="80"/>
      <c r="E594" s="99"/>
      <c r="F594" s="2"/>
      <c r="G594" s="111"/>
    </row>
    <row r="595" spans="1:7" ht="14.5" x14ac:dyDescent="0.35">
      <c r="A595" s="30"/>
      <c r="B595" s="80"/>
      <c r="E595" s="99"/>
      <c r="F595" s="2"/>
      <c r="G595" s="111"/>
    </row>
    <row r="596" spans="1:7" ht="14.5" x14ac:dyDescent="0.35">
      <c r="A596" s="30"/>
      <c r="B596" s="80"/>
      <c r="E596" s="99"/>
      <c r="F596" s="2"/>
      <c r="G596" s="111"/>
    </row>
    <row r="597" spans="1:7" ht="14.5" x14ac:dyDescent="0.35">
      <c r="A597" s="30"/>
      <c r="B597" s="80"/>
      <c r="E597" s="99"/>
      <c r="F597" s="2"/>
      <c r="G597" s="111"/>
    </row>
    <row r="598" spans="1:7" ht="14.5" x14ac:dyDescent="0.35">
      <c r="A598" s="30"/>
      <c r="B598" s="80"/>
      <c r="E598" s="99"/>
      <c r="F598" s="2"/>
      <c r="G598" s="111"/>
    </row>
    <row r="599" spans="1:7" ht="14.5" x14ac:dyDescent="0.35">
      <c r="A599" s="30"/>
      <c r="B599" s="80"/>
      <c r="E599" s="99"/>
      <c r="F599" s="2"/>
      <c r="G599" s="111"/>
    </row>
    <row r="600" spans="1:7" ht="14.5" x14ac:dyDescent="0.35">
      <c r="A600" s="30"/>
      <c r="B600" s="80"/>
      <c r="E600" s="99"/>
      <c r="F600" s="2"/>
      <c r="G600" s="111"/>
    </row>
    <row r="601" spans="1:7" ht="14.5" x14ac:dyDescent="0.35">
      <c r="A601" s="30"/>
      <c r="B601" s="80"/>
      <c r="E601" s="99"/>
      <c r="F601" s="2"/>
      <c r="G601" s="111"/>
    </row>
    <row r="602" spans="1:7" ht="14.5" x14ac:dyDescent="0.35">
      <c r="A602" s="30"/>
      <c r="B602" s="80"/>
      <c r="E602" s="99"/>
      <c r="F602" s="2"/>
      <c r="G602" s="111"/>
    </row>
    <row r="603" spans="1:7" ht="14.5" x14ac:dyDescent="0.35">
      <c r="A603" s="30"/>
      <c r="B603" s="80"/>
      <c r="E603" s="99"/>
      <c r="F603" s="2"/>
      <c r="G603" s="111"/>
    </row>
    <row r="604" spans="1:7" ht="14.5" x14ac:dyDescent="0.35">
      <c r="A604" s="30"/>
      <c r="B604" s="80"/>
      <c r="E604" s="99"/>
      <c r="F604" s="2"/>
      <c r="G604" s="111"/>
    </row>
    <row r="605" spans="1:7" ht="14.5" x14ac:dyDescent="0.35">
      <c r="A605" s="30"/>
      <c r="B605" s="80"/>
      <c r="E605" s="99"/>
      <c r="F605" s="2"/>
      <c r="G605" s="111"/>
    </row>
    <row r="606" spans="1:7" ht="14.5" x14ac:dyDescent="0.35">
      <c r="A606" s="30"/>
      <c r="B606" s="80"/>
      <c r="E606" s="99"/>
      <c r="F606" s="2"/>
      <c r="G606" s="111"/>
    </row>
    <row r="607" spans="1:7" ht="14.5" x14ac:dyDescent="0.35">
      <c r="A607" s="30"/>
      <c r="B607" s="80"/>
      <c r="E607" s="99"/>
      <c r="F607" s="2"/>
      <c r="G607" s="111"/>
    </row>
    <row r="608" spans="1:7" ht="14.5" x14ac:dyDescent="0.35">
      <c r="A608" s="30"/>
      <c r="B608" s="80"/>
      <c r="E608" s="99"/>
      <c r="F608" s="2"/>
      <c r="G608" s="111"/>
    </row>
    <row r="609" spans="1:7" ht="14.5" x14ac:dyDescent="0.35">
      <c r="A609" s="30"/>
      <c r="B609" s="80"/>
      <c r="E609" s="99"/>
      <c r="F609" s="2"/>
      <c r="G609" s="111"/>
    </row>
    <row r="610" spans="1:7" ht="14.5" x14ac:dyDescent="0.35">
      <c r="A610" s="30"/>
      <c r="B610" s="80"/>
      <c r="E610" s="99"/>
      <c r="F610" s="2"/>
      <c r="G610" s="111"/>
    </row>
    <row r="611" spans="1:7" ht="14.5" x14ac:dyDescent="0.35">
      <c r="A611" s="30"/>
      <c r="B611" s="80"/>
      <c r="E611" s="99"/>
      <c r="F611" s="2"/>
      <c r="G611" s="111"/>
    </row>
    <row r="612" spans="1:7" ht="14.5" x14ac:dyDescent="0.35">
      <c r="A612" s="30"/>
      <c r="B612" s="80"/>
      <c r="E612" s="99"/>
      <c r="F612" s="2"/>
      <c r="G612" s="111"/>
    </row>
    <row r="613" spans="1:7" ht="14.5" x14ac:dyDescent="0.35">
      <c r="A613" s="30"/>
      <c r="B613" s="80"/>
      <c r="E613" s="99"/>
      <c r="F613" s="2"/>
      <c r="G613" s="111"/>
    </row>
    <row r="614" spans="1:7" ht="14.5" x14ac:dyDescent="0.35">
      <c r="A614" s="30"/>
      <c r="B614" s="80"/>
      <c r="E614" s="99"/>
      <c r="F614" s="2"/>
      <c r="G614" s="111"/>
    </row>
    <row r="615" spans="1:7" ht="14.5" x14ac:dyDescent="0.35">
      <c r="A615" s="30"/>
      <c r="B615" s="80"/>
      <c r="E615" s="99"/>
      <c r="F615" s="2"/>
      <c r="G615" s="111"/>
    </row>
    <row r="616" spans="1:7" ht="14.5" x14ac:dyDescent="0.35">
      <c r="A616" s="30"/>
      <c r="B616" s="80"/>
      <c r="E616" s="99"/>
      <c r="F616" s="2"/>
      <c r="G616" s="111"/>
    </row>
    <row r="617" spans="1:7" ht="14.5" x14ac:dyDescent="0.35">
      <c r="A617" s="30"/>
      <c r="B617" s="80"/>
      <c r="E617" s="99"/>
      <c r="F617" s="2"/>
      <c r="G617" s="111"/>
    </row>
    <row r="618" spans="1:7" ht="14.5" x14ac:dyDescent="0.35">
      <c r="A618" s="30"/>
      <c r="B618" s="80"/>
      <c r="E618" s="99"/>
      <c r="F618" s="2"/>
      <c r="G618" s="111"/>
    </row>
    <row r="619" spans="1:7" ht="14.5" x14ac:dyDescent="0.35">
      <c r="A619" s="30"/>
      <c r="B619" s="80"/>
      <c r="E619" s="99"/>
      <c r="F619" s="2"/>
      <c r="G619" s="111"/>
    </row>
    <row r="620" spans="1:7" ht="14.5" x14ac:dyDescent="0.35">
      <c r="A620" s="30"/>
      <c r="B620" s="80"/>
      <c r="E620" s="99"/>
      <c r="F620" s="2"/>
      <c r="G620" s="111"/>
    </row>
    <row r="621" spans="1:7" ht="14.5" x14ac:dyDescent="0.35">
      <c r="A621" s="30"/>
      <c r="B621" s="80"/>
      <c r="E621" s="99"/>
      <c r="F621" s="2"/>
      <c r="G621" s="111"/>
    </row>
    <row r="622" spans="1:7" ht="14.5" x14ac:dyDescent="0.35">
      <c r="A622" s="30"/>
      <c r="B622" s="80"/>
      <c r="E622" s="99"/>
      <c r="F622" s="2"/>
      <c r="G622" s="111"/>
    </row>
    <row r="623" spans="1:7" ht="14.5" x14ac:dyDescent="0.35">
      <c r="A623" s="30"/>
      <c r="B623" s="80"/>
      <c r="E623" s="99"/>
      <c r="F623" s="2"/>
      <c r="G623" s="111"/>
    </row>
    <row r="624" spans="1:7" ht="14.5" x14ac:dyDescent="0.35">
      <c r="A624" s="30"/>
      <c r="B624" s="80"/>
      <c r="E624" s="99"/>
      <c r="F624" s="2"/>
      <c r="G624" s="111"/>
    </row>
    <row r="625" spans="1:7" ht="14.5" x14ac:dyDescent="0.35">
      <c r="A625" s="30"/>
      <c r="B625" s="80"/>
      <c r="E625" s="99"/>
      <c r="F625" s="2"/>
      <c r="G625" s="111"/>
    </row>
    <row r="626" spans="1:7" ht="14.5" x14ac:dyDescent="0.35">
      <c r="A626" s="30"/>
      <c r="B626" s="80"/>
      <c r="E626" s="99"/>
      <c r="F626" s="2"/>
      <c r="G626" s="111"/>
    </row>
    <row r="627" spans="1:7" ht="14.5" x14ac:dyDescent="0.35">
      <c r="A627" s="30"/>
      <c r="B627" s="80"/>
      <c r="E627" s="99"/>
      <c r="F627" s="2"/>
      <c r="G627" s="111"/>
    </row>
    <row r="628" spans="1:7" ht="14.5" x14ac:dyDescent="0.35">
      <c r="A628" s="30"/>
      <c r="B628" s="80"/>
      <c r="E628" s="99"/>
      <c r="F628" s="2"/>
      <c r="G628" s="111"/>
    </row>
    <row r="629" spans="1:7" x14ac:dyDescent="0.25">
      <c r="E629" s="99"/>
      <c r="F629" s="2"/>
      <c r="G629" s="111"/>
    </row>
    <row r="630" spans="1:7" x14ac:dyDescent="0.25">
      <c r="E630" s="99"/>
      <c r="F630" s="2"/>
      <c r="G630" s="111"/>
    </row>
    <row r="631" spans="1:7" x14ac:dyDescent="0.25">
      <c r="E631" s="99"/>
      <c r="F631" s="2"/>
      <c r="G631" s="111"/>
    </row>
    <row r="632" spans="1:7" x14ac:dyDescent="0.25">
      <c r="E632" s="99"/>
      <c r="F632" s="2"/>
      <c r="G632" s="111"/>
    </row>
    <row r="633" spans="1:7" x14ac:dyDescent="0.25">
      <c r="E633" s="99"/>
      <c r="F633" s="2"/>
      <c r="G633" s="111"/>
    </row>
    <row r="634" spans="1:7" x14ac:dyDescent="0.25">
      <c r="E634" s="99"/>
      <c r="F634" s="2"/>
      <c r="G634" s="111"/>
    </row>
    <row r="635" spans="1:7" x14ac:dyDescent="0.25">
      <c r="E635" s="99"/>
      <c r="F635" s="2"/>
      <c r="G635" s="111"/>
    </row>
    <row r="636" spans="1:7" x14ac:dyDescent="0.25">
      <c r="E636" s="99"/>
      <c r="F636" s="2"/>
      <c r="G636" s="111"/>
    </row>
    <row r="637" spans="1:7" x14ac:dyDescent="0.25">
      <c r="E637" s="99"/>
      <c r="F637" s="2"/>
      <c r="G637" s="111"/>
    </row>
    <row r="638" spans="1:7" x14ac:dyDescent="0.25">
      <c r="E638" s="99"/>
      <c r="F638" s="2"/>
      <c r="G638" s="111"/>
    </row>
    <row r="639" spans="1:7" x14ac:dyDescent="0.25">
      <c r="E639" s="99"/>
      <c r="F639" s="2"/>
      <c r="G639" s="111"/>
    </row>
    <row r="640" spans="1:7" x14ac:dyDescent="0.25">
      <c r="E640" s="99"/>
      <c r="F640" s="2"/>
      <c r="G640" s="111"/>
    </row>
    <row r="641" spans="5:7" x14ac:dyDescent="0.25">
      <c r="E641" s="99"/>
      <c r="F641" s="2"/>
      <c r="G641" s="111"/>
    </row>
  </sheetData>
  <mergeCells count="1">
    <mergeCell ref="E1:J1"/>
  </mergeCells>
  <pageMargins left="0.7" right="0.7" top="1.25" bottom="0.65277777777777779" header="0.3" footer="0.3"/>
  <pageSetup scale="61" fitToHeight="0" orientation="landscape"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4" tint="0.39997558519241921"/>
    <pageSetUpPr autoPageBreaks="0"/>
  </sheetPr>
  <dimension ref="A1:J56"/>
  <sheetViews>
    <sheetView showGridLines="0" topLeftCell="A16" zoomScaleNormal="100" workbookViewId="0">
      <selection activeCell="D54" sqref="D54"/>
    </sheetView>
  </sheetViews>
  <sheetFormatPr defaultColWidth="9.1796875" defaultRowHeight="14.5" x14ac:dyDescent="0.35"/>
  <cols>
    <col min="1" max="1" width="11.7265625" style="9" customWidth="1"/>
    <col min="2" max="2" width="61.7265625" style="9" customWidth="1"/>
    <col min="3" max="3" width="11.7265625" style="87" customWidth="1"/>
    <col min="4" max="4" width="11.7265625" style="14" customWidth="1"/>
    <col min="5" max="5" width="11.7265625" style="88" hidden="1" customWidth="1"/>
    <col min="6" max="6" width="11.7265625" style="14" customWidth="1"/>
    <col min="7" max="7" width="11.7265625" style="88" hidden="1" customWidth="1"/>
    <col min="8" max="8" width="11.7265625" style="14" customWidth="1"/>
    <col min="9" max="16384" width="9.1796875" style="9"/>
  </cols>
  <sheetData>
    <row r="1" spans="1:10" ht="45" customHeight="1" x14ac:dyDescent="0.35">
      <c r="A1" s="230" t="s">
        <v>1343</v>
      </c>
      <c r="B1" s="231"/>
      <c r="C1" s="231"/>
      <c r="D1" s="231"/>
      <c r="E1" s="231"/>
      <c r="F1" s="231"/>
      <c r="G1" s="231"/>
      <c r="H1" s="231"/>
      <c r="I1" s="232"/>
      <c r="J1" s="233"/>
    </row>
    <row r="2" spans="1:10" s="66" customFormat="1" ht="15" customHeight="1" x14ac:dyDescent="0.35">
      <c r="A2" s="234" t="s">
        <v>233</v>
      </c>
      <c r="B2" s="235"/>
      <c r="C2" s="235"/>
      <c r="D2" s="235"/>
      <c r="E2" s="235"/>
      <c r="F2" s="235"/>
      <c r="G2" s="235"/>
      <c r="H2" s="236"/>
      <c r="I2" s="65"/>
      <c r="J2" s="65"/>
    </row>
    <row r="3" spans="1:10" s="66" customFormat="1" ht="75" customHeight="1" x14ac:dyDescent="0.35">
      <c r="A3" s="237"/>
      <c r="B3" s="237"/>
      <c r="C3" s="237"/>
      <c r="D3" s="237"/>
      <c r="E3" s="237"/>
      <c r="F3" s="237"/>
      <c r="G3" s="237"/>
      <c r="H3" s="237"/>
      <c r="I3" s="65"/>
      <c r="J3" s="65"/>
    </row>
    <row r="4" spans="1:10" s="66" customFormat="1" ht="75.75" customHeight="1" x14ac:dyDescent="0.35">
      <c r="A4" s="238"/>
      <c r="B4" s="238"/>
      <c r="C4" s="238"/>
      <c r="D4" s="238"/>
      <c r="E4" s="238"/>
      <c r="F4" s="238"/>
      <c r="G4" s="238"/>
      <c r="H4" s="238"/>
      <c r="I4" s="65"/>
      <c r="J4" s="65"/>
    </row>
    <row r="5" spans="1:10" s="66" customFormat="1" ht="72.75" customHeight="1" x14ac:dyDescent="0.35">
      <c r="A5" s="238"/>
      <c r="B5" s="238"/>
      <c r="C5" s="238"/>
      <c r="D5" s="238"/>
      <c r="E5" s="238"/>
      <c r="F5" s="238"/>
      <c r="G5" s="238"/>
      <c r="H5" s="238"/>
      <c r="I5" s="65"/>
      <c r="J5" s="65"/>
    </row>
    <row r="6" spans="1:10" s="66" customFormat="1" ht="84.75" customHeight="1" x14ac:dyDescent="0.35">
      <c r="A6" s="238"/>
      <c r="B6" s="238"/>
      <c r="C6" s="238"/>
      <c r="D6" s="238"/>
      <c r="E6" s="238"/>
      <c r="F6" s="238"/>
      <c r="G6" s="238"/>
      <c r="H6" s="238"/>
      <c r="I6" s="65"/>
      <c r="J6" s="65"/>
    </row>
    <row r="7" spans="1:10" s="66" customFormat="1" ht="89.25" customHeight="1" x14ac:dyDescent="0.35">
      <c r="A7" s="238"/>
      <c r="B7" s="238"/>
      <c r="C7" s="238"/>
      <c r="D7" s="238"/>
      <c r="E7" s="238"/>
      <c r="F7" s="238"/>
      <c r="G7" s="238"/>
      <c r="H7" s="238"/>
      <c r="I7" s="65"/>
      <c r="J7" s="65"/>
    </row>
    <row r="8" spans="1:10" s="66" customFormat="1" ht="77.25" customHeight="1" x14ac:dyDescent="0.35">
      <c r="A8" s="238"/>
      <c r="B8" s="238"/>
      <c r="C8" s="238"/>
      <c r="D8" s="238"/>
      <c r="E8" s="238"/>
      <c r="F8" s="238"/>
      <c r="G8" s="238"/>
      <c r="H8" s="238"/>
      <c r="I8" s="65"/>
      <c r="J8" s="65"/>
    </row>
    <row r="9" spans="1:10" ht="69" customHeight="1" x14ac:dyDescent="0.35">
      <c r="A9" s="238"/>
      <c r="B9" s="238"/>
      <c r="C9" s="238"/>
      <c r="D9" s="238"/>
      <c r="E9" s="238"/>
      <c r="F9" s="238"/>
      <c r="G9" s="238"/>
      <c r="H9" s="238"/>
    </row>
    <row r="10" spans="1:10" ht="86.25" customHeight="1" x14ac:dyDescent="0.35">
      <c r="A10" s="238"/>
      <c r="B10" s="238"/>
      <c r="C10" s="238"/>
      <c r="D10" s="238"/>
      <c r="E10" s="238"/>
      <c r="F10" s="238"/>
      <c r="G10" s="238"/>
      <c r="H10" s="238"/>
    </row>
    <row r="11" spans="1:10" s="10" customFormat="1" ht="25.5" customHeight="1" x14ac:dyDescent="0.25">
      <c r="A11" s="239" t="s">
        <v>1813</v>
      </c>
      <c r="B11" s="240"/>
      <c r="C11" s="240"/>
      <c r="D11" s="240"/>
      <c r="E11" s="240"/>
      <c r="F11" s="240"/>
      <c r="G11" s="240"/>
      <c r="H11" s="241"/>
    </row>
    <row r="12" spans="1:10" s="10" customFormat="1" ht="15" customHeight="1" x14ac:dyDescent="0.35">
      <c r="A12" s="47" t="s">
        <v>23</v>
      </c>
      <c r="B12" s="47" t="s">
        <v>21</v>
      </c>
      <c r="C12" s="89" t="s">
        <v>954</v>
      </c>
      <c r="D12" s="48" t="s">
        <v>78</v>
      </c>
      <c r="E12" s="84" t="s">
        <v>955</v>
      </c>
      <c r="F12" s="48" t="s">
        <v>79</v>
      </c>
      <c r="G12" s="84" t="s">
        <v>956</v>
      </c>
      <c r="H12" s="48" t="s">
        <v>1530</v>
      </c>
    </row>
    <row r="13" spans="1:10" ht="15" customHeight="1" x14ac:dyDescent="0.35">
      <c r="A13" s="43">
        <f>VLOOKUP(C13,'JAM Master Price List'!$A$2:$D$1065,2,FALSE)</f>
        <v>15100</v>
      </c>
      <c r="B13" s="44" t="str">
        <f>VLOOKUP(C13,'JAM Master Price List'!$A$2:$D$1065,3,FALSE)</f>
        <v>Advantage Level Rail Kit - 36"x5'</v>
      </c>
      <c r="C13" s="85" t="s">
        <v>1203</v>
      </c>
      <c r="D13" s="45">
        <f>(VLOOKUP(C13,'JAM Master Price List'!$A$2:$D$1065,4,FALSE))*Index!$C$15</f>
        <v>263.66000000000003</v>
      </c>
      <c r="E13" s="85" t="s">
        <v>1205</v>
      </c>
      <c r="F13" s="46">
        <f>(VLOOKUP(E13,'JAM Master Price List'!$A$2:$D$1065,4,FALSE))*Index!$C$15</f>
        <v>263.66000000000003</v>
      </c>
      <c r="G13" s="83" t="s">
        <v>1206</v>
      </c>
      <c r="H13" s="46">
        <f>(VLOOKUP(G13,'JAM Master Price List'!$A$2:$D$1065,4,FALSE))*Index!$C$15</f>
        <v>263.66000000000003</v>
      </c>
    </row>
    <row r="14" spans="1:10" ht="15" customHeight="1" x14ac:dyDescent="0.35">
      <c r="A14" s="43">
        <f>VLOOKUP(C14,'JAM Master Price List'!$A$2:$D$1065,2,FALSE)</f>
        <v>15103</v>
      </c>
      <c r="B14" s="44" t="str">
        <f>VLOOKUP(C14,'JAM Master Price List'!$A$2:$D$1065,3,FALSE)</f>
        <v>Advantage Level Rail Kit - 36"x6'</v>
      </c>
      <c r="C14" s="85" t="s">
        <v>1207</v>
      </c>
      <c r="D14" s="45">
        <f>(VLOOKUP(C14,'JAM Master Price List'!$A$2:$D$1065,4,FALSE))*Index!$C$15</f>
        <v>307.27999999999997</v>
      </c>
      <c r="E14" s="85" t="s">
        <v>1209</v>
      </c>
      <c r="F14" s="46">
        <f>(VLOOKUP(E14,'JAM Master Price List'!$A$2:$D$1065,4,FALSE))*Index!$C$15</f>
        <v>307.27999999999997</v>
      </c>
      <c r="G14" s="83" t="s">
        <v>1210</v>
      </c>
      <c r="H14" s="46">
        <f>(VLOOKUP(G14,'JAM Master Price List'!$A$2:$D$1065,4,FALSE))*Index!$C$15</f>
        <v>307.27999999999997</v>
      </c>
    </row>
    <row r="15" spans="1:10" ht="15" customHeight="1" x14ac:dyDescent="0.35">
      <c r="A15" s="43">
        <f>VLOOKUP(C15,'JAM Master Price List'!$A$2:$D$1065,2,FALSE)</f>
        <v>15106</v>
      </c>
      <c r="B15" s="44" t="str">
        <f>VLOOKUP(C15,'JAM Master Price List'!$A$2:$D$1065,3,FALSE)</f>
        <v>Advantage Level Rail Kit - 36"x7'</v>
      </c>
      <c r="C15" s="85" t="s">
        <v>1211</v>
      </c>
      <c r="D15" s="45">
        <f>(VLOOKUP(C15,'JAM Master Price List'!$A$2:$D$1065,4,FALSE))*Index!$C$15</f>
        <v>357.34</v>
      </c>
      <c r="E15" s="85" t="s">
        <v>1213</v>
      </c>
      <c r="F15" s="46">
        <f>(VLOOKUP(E15,'JAM Master Price List'!$A$2:$D$1065,4,FALSE))*Index!$C$15</f>
        <v>357.34</v>
      </c>
      <c r="G15" s="83" t="s">
        <v>1214</v>
      </c>
      <c r="H15" s="46">
        <f>(VLOOKUP(G15,'JAM Master Price List'!$A$2:$D$1065,4,FALSE))*Index!$C$15</f>
        <v>357.34</v>
      </c>
    </row>
    <row r="16" spans="1:10" ht="15" customHeight="1" x14ac:dyDescent="0.35">
      <c r="A16" s="43">
        <f>VLOOKUP(C16,'JAM Master Price List'!$A$2:$D$1065,2,FALSE)</f>
        <v>15109</v>
      </c>
      <c r="B16" s="44" t="str">
        <f>VLOOKUP(C16,'JAM Master Price List'!$A$2:$D$1065,3,FALSE)</f>
        <v>Advantage Level Rail Kit - 36"x8'</v>
      </c>
      <c r="C16" s="85" t="s">
        <v>1215</v>
      </c>
      <c r="D16" s="45">
        <f>(VLOOKUP(C16,'JAM Master Price List'!$A$2:$D$1065,4,FALSE))*Index!$C$15</f>
        <v>394.91</v>
      </c>
      <c r="E16" s="85" t="s">
        <v>1217</v>
      </c>
      <c r="F16" s="46">
        <f>(VLOOKUP(E16,'JAM Master Price List'!$A$2:$D$1065,4,FALSE))*Index!$C$15</f>
        <v>394.91</v>
      </c>
      <c r="G16" s="83" t="s">
        <v>1218</v>
      </c>
      <c r="H16" s="46">
        <f>(VLOOKUP(G16,'JAM Master Price List'!$A$2:$D$1065,4,FALSE))*Index!$C$15</f>
        <v>394.91</v>
      </c>
    </row>
    <row r="17" spans="1:8" ht="15" customHeight="1" x14ac:dyDescent="0.35">
      <c r="A17" s="43">
        <f>VLOOKUP(C17,'JAM Master Price List'!$A$2:$D$1065,2,FALSE)</f>
        <v>15133</v>
      </c>
      <c r="B17" s="44" t="str">
        <f>VLOOKUP(C17,'JAM Master Price List'!$A$2:$D$1065,3,FALSE)</f>
        <v>Advantage Level Rail Kit - 42"x6'</v>
      </c>
      <c r="C17" s="85" t="s">
        <v>1231</v>
      </c>
      <c r="D17" s="45">
        <f>(VLOOKUP(C17,'JAM Master Price List'!$A$2:$D$1065,4,FALSE))*Index!$C$15</f>
        <v>338.01</v>
      </c>
      <c r="E17" s="96" t="s">
        <v>1233</v>
      </c>
      <c r="F17" s="95">
        <f>(VLOOKUP(E17,'JAM Master Price List'!$A$2:$D$1065,4,FALSE))*Index!$C$15</f>
        <v>367.85</v>
      </c>
      <c r="G17" s="96" t="s">
        <v>1234</v>
      </c>
      <c r="H17" s="95">
        <f>(VLOOKUP(G17,'JAM Master Price List'!$A$2:$D$1065,4,FALSE))*Index!$C$15</f>
        <v>367.85</v>
      </c>
    </row>
    <row r="18" spans="1:8" s="13" customFormat="1" ht="15" customHeight="1" x14ac:dyDescent="0.35">
      <c r="A18" s="41" t="s">
        <v>23</v>
      </c>
      <c r="B18" s="49" t="s">
        <v>22</v>
      </c>
      <c r="C18" s="84" t="s">
        <v>954</v>
      </c>
      <c r="D18" s="48" t="s">
        <v>78</v>
      </c>
      <c r="E18" s="84" t="s">
        <v>955</v>
      </c>
      <c r="F18" s="48" t="s">
        <v>79</v>
      </c>
      <c r="G18" s="84" t="s">
        <v>956</v>
      </c>
      <c r="H18" s="48" t="s">
        <v>1530</v>
      </c>
    </row>
    <row r="19" spans="1:8" ht="15" customHeight="1" x14ac:dyDescent="0.35">
      <c r="A19" s="43">
        <f>VLOOKUP(C19,'JAM Master Price List'!$A$2:$D$1065,2,FALSE)</f>
        <v>15115</v>
      </c>
      <c r="B19" s="44" t="str">
        <f>VLOOKUP(C19,'JAM Master Price List'!$A$2:$D$1065,3,FALSE)</f>
        <v>Advantage Stair Rail Kit - 36"x6'</v>
      </c>
      <c r="C19" s="85" t="s">
        <v>1219</v>
      </c>
      <c r="D19" s="45">
        <f>(VLOOKUP(C19,'JAM Master Price List'!$A$2:$D$1065,4,FALSE))*Index!$C$15</f>
        <v>307.27999999999997</v>
      </c>
      <c r="E19" s="85" t="s">
        <v>1221</v>
      </c>
      <c r="F19" s="46">
        <f>(VLOOKUP(E19,'JAM Master Price List'!$A$2:$D$1065,4,FALSE))*Index!$C$15</f>
        <v>307.27999999999997</v>
      </c>
      <c r="G19" s="83" t="s">
        <v>1222</v>
      </c>
      <c r="H19" s="46">
        <f>(VLOOKUP(G19,'JAM Master Price List'!$A$2:$D$1065,4,FALSE))*Index!$C$15</f>
        <v>307.27999999999997</v>
      </c>
    </row>
    <row r="20" spans="1:8" ht="15" customHeight="1" x14ac:dyDescent="0.35">
      <c r="A20" s="43">
        <f>VLOOKUP(C20,'JAM Master Price List'!$A$2:$D$1065,2,FALSE)</f>
        <v>15118</v>
      </c>
      <c r="B20" s="44" t="str">
        <f>VLOOKUP(C20,'JAM Master Price List'!$A$2:$D$1065,3,FALSE)</f>
        <v>Advantage Stair Rail Kit - 36"x8'</v>
      </c>
      <c r="C20" s="85" t="s">
        <v>1223</v>
      </c>
      <c r="D20" s="45">
        <f>(VLOOKUP(C20,'JAM Master Price List'!$A$2:$D$1065,4,FALSE))*Index!$C$15</f>
        <v>394.91</v>
      </c>
      <c r="E20" s="85" t="s">
        <v>1225</v>
      </c>
      <c r="F20" s="46">
        <f>(VLOOKUP(E20,'JAM Master Price List'!$A$2:$D$1065,4,FALSE))*Index!$C$15</f>
        <v>394.91</v>
      </c>
      <c r="G20" s="83" t="s">
        <v>1226</v>
      </c>
      <c r="H20" s="46">
        <f>(VLOOKUP(G20,'JAM Master Price List'!$A$2:$D$1065,4,FALSE))*Index!$C$15</f>
        <v>394.91</v>
      </c>
    </row>
    <row r="21" spans="1:8" s="13" customFormat="1" ht="15" customHeight="1" x14ac:dyDescent="0.35">
      <c r="A21" s="41" t="s">
        <v>23</v>
      </c>
      <c r="B21" s="42" t="s">
        <v>1421</v>
      </c>
      <c r="C21" s="84" t="s">
        <v>954</v>
      </c>
      <c r="D21" s="48" t="s">
        <v>78</v>
      </c>
      <c r="E21" s="84" t="s">
        <v>955</v>
      </c>
      <c r="F21" s="48" t="s">
        <v>79</v>
      </c>
      <c r="G21" s="84" t="s">
        <v>956</v>
      </c>
      <c r="H21" s="48" t="s">
        <v>1530</v>
      </c>
    </row>
    <row r="22" spans="1:8" ht="15" customHeight="1" x14ac:dyDescent="0.35">
      <c r="A22" s="43">
        <f>VLOOKUP(C22,'JAM Master Price List'!$A$2:$D$1065,2,FALSE)</f>
        <v>15428</v>
      </c>
      <c r="B22" s="44" t="str">
        <f>VLOOKUP(C22,'JAM Master Price List'!$A$2:$D$1065,3,FALSE)</f>
        <v>Advantage  2½"x38" Residential Post Kit With Cap and Trim</v>
      </c>
      <c r="C22" s="85" t="s">
        <v>1258</v>
      </c>
      <c r="D22" s="45">
        <f>(VLOOKUP(C22,'JAM Master Price List'!$A$2:$D$1065,4,FALSE))*Index!$C$15</f>
        <v>116.43</v>
      </c>
      <c r="E22" s="85" t="s">
        <v>1260</v>
      </c>
      <c r="F22" s="46">
        <f>(VLOOKUP(E22,'JAM Master Price List'!$A$2:$D$1065,4,FALSE))*Index!$C$15</f>
        <v>116.43</v>
      </c>
      <c r="G22" s="83" t="s">
        <v>1261</v>
      </c>
      <c r="H22" s="46">
        <f>(VLOOKUP(G22,'JAM Master Price List'!$A$2:$D$1065,4,FALSE))*Index!$C$15</f>
        <v>116.43</v>
      </c>
    </row>
    <row r="23" spans="1:8" ht="15" customHeight="1" x14ac:dyDescent="0.35">
      <c r="A23" s="43">
        <f>VLOOKUP(C23,'JAM Master Price List'!$A$2:$D$1065,2,FALSE)</f>
        <v>15433</v>
      </c>
      <c r="B23" s="44" t="str">
        <f>VLOOKUP(C23,'JAM Master Price List'!$A$2:$D$1065,3,FALSE)</f>
        <v>Advantage  2½"x44" Residential Post Kit With Cap and Trim</v>
      </c>
      <c r="C23" s="85" t="s">
        <v>1267</v>
      </c>
      <c r="D23" s="45">
        <f>(VLOOKUP(C23,'JAM Master Price List'!$A$2:$D$1065,4,FALSE))*Index!$C$15</f>
        <v>123.59</v>
      </c>
      <c r="E23" s="85" t="s">
        <v>1269</v>
      </c>
      <c r="F23" s="46">
        <f>(VLOOKUP(E23,'JAM Master Price List'!$A$2:$D$1065,4,FALSE))*Index!$C$15</f>
        <v>123.59</v>
      </c>
      <c r="G23" s="83" t="s">
        <v>1270</v>
      </c>
      <c r="H23" s="46">
        <f>(VLOOKUP(G23,'JAM Master Price List'!$A$2:$D$1065,4,FALSE))*Index!$C$15</f>
        <v>123.59</v>
      </c>
    </row>
    <row r="24" spans="1:8" ht="15" customHeight="1" x14ac:dyDescent="0.35">
      <c r="A24" s="43">
        <f>VLOOKUP(C24,'JAM Master Price List'!$A$2:$D$1065,2,FALSE)</f>
        <v>15449</v>
      </c>
      <c r="B24" s="44" t="str">
        <f>VLOOKUP(C24,'JAM Master Price List'!$A$2:$D$1065,3,FALSE)</f>
        <v>Advantage 3½"x38" Heavy Wall Post Kit With Cap and Trim</v>
      </c>
      <c r="C24" s="85" t="s">
        <v>1280</v>
      </c>
      <c r="D24" s="45">
        <f>(VLOOKUP(C24,'JAM Master Price List'!$A$2:$D$1065,4,FALSE))*Index!$C$15</f>
        <v>184.08</v>
      </c>
      <c r="E24" s="85" t="s">
        <v>1282</v>
      </c>
      <c r="F24" s="46">
        <f>(VLOOKUP(E24,'JAM Master Price List'!$A$2:$D$1065,4,FALSE))*Index!$C$15</f>
        <v>184.08</v>
      </c>
      <c r="G24" s="83" t="s">
        <v>1283</v>
      </c>
      <c r="H24" s="46">
        <f>(VLOOKUP(G24,'JAM Master Price List'!$A$2:$D$1065,4,FALSE))*Index!$C$15</f>
        <v>184.08</v>
      </c>
    </row>
    <row r="25" spans="1:8" ht="15" customHeight="1" x14ac:dyDescent="0.35">
      <c r="A25" s="43">
        <f>VLOOKUP(C25,'JAM Master Price List'!$A$2:$D$1065,2,FALSE)</f>
        <v>15452</v>
      </c>
      <c r="B25" s="44" t="str">
        <f>VLOOKUP(C25,'JAM Master Price List'!$A$2:$D$1065,3,FALSE)</f>
        <v>Advantage 3½"x44" Heavy Wall Post Kit With Cap and Trim</v>
      </c>
      <c r="C25" s="85" t="s">
        <v>1284</v>
      </c>
      <c r="D25" s="45">
        <f>(VLOOKUP(C25,'JAM Master Price List'!$A$2:$D$1065,4,FALSE))*Index!$C$15</f>
        <v>200.12</v>
      </c>
      <c r="E25" s="85" t="s">
        <v>1286</v>
      </c>
      <c r="F25" s="46">
        <f>(VLOOKUP(E25,'JAM Master Price List'!$A$2:$D$1065,4,FALSE))*Index!$C$15</f>
        <v>200.12</v>
      </c>
      <c r="G25" s="83" t="s">
        <v>1287</v>
      </c>
      <c r="H25" s="46">
        <f>(VLOOKUP(G25,'JAM Master Price List'!$A$2:$D$1065,4,FALSE))*Index!$C$15</f>
        <v>200.12</v>
      </c>
    </row>
    <row r="26" spans="1:8" ht="15" customHeight="1" x14ac:dyDescent="0.35">
      <c r="A26" s="43">
        <f>VLOOKUP(C26,'JAM Master Price List'!$A$2:$D$1065,2,FALSE)</f>
        <v>15454</v>
      </c>
      <c r="B26" s="44" t="str">
        <f>VLOOKUP(C26,'JAM Master Price List'!$A$2:$D$1065,3,FALSE)</f>
        <v xml:space="preserve">Structural Post 3½"x108" (w/ Mounting Brackets) </v>
      </c>
      <c r="C26" s="85" t="s">
        <v>1548</v>
      </c>
      <c r="D26" s="45">
        <f>(VLOOKUP(C26,'JAM Master Price List'!$A$2:$D$1065,4,FALSE))*Index!$C$15</f>
        <v>336.59</v>
      </c>
      <c r="E26" s="85" t="s">
        <v>1549</v>
      </c>
      <c r="F26" s="46">
        <f>(VLOOKUP(E26,'JAM Master Price List'!$A$2:$D$1065,4,FALSE))*Index!$C$15</f>
        <v>336.59</v>
      </c>
      <c r="G26" s="83" t="s">
        <v>1550</v>
      </c>
      <c r="H26" s="46">
        <f>(VLOOKUP(G26,'JAM Master Price List'!$A$2:$D$1065,4,FALSE))*Index!$C$15</f>
        <v>336.59</v>
      </c>
    </row>
    <row r="27" spans="1:8" ht="15" customHeight="1" x14ac:dyDescent="0.35">
      <c r="A27" s="43">
        <f>VLOOKUP(C27,'JAM Master Price List'!$A$2:$D$1065,2,FALSE)</f>
        <v>15455</v>
      </c>
      <c r="B27" s="44" t="str">
        <f>VLOOKUP(C27,'JAM Master Price List'!$A$2:$D$1065,3,FALSE)</f>
        <v>Structural Post 3½"x120" (w/ Mounting Brackets) - OVERSIZED</v>
      </c>
      <c r="C27" s="85" t="s">
        <v>1288</v>
      </c>
      <c r="D27" s="95">
        <f>(VLOOKUP(C27,'JAM Master Price List'!$A$2:$D$1065,4,FALSE))*Index!$C$15</f>
        <v>336.59</v>
      </c>
      <c r="E27" s="96" t="s">
        <v>1289</v>
      </c>
      <c r="F27" s="95">
        <f>(VLOOKUP(E27,'JAM Master Price List'!$A$2:$D$1065,4,FALSE))*Index!$C$15</f>
        <v>336.59</v>
      </c>
      <c r="G27" s="96" t="s">
        <v>1290</v>
      </c>
      <c r="H27" s="95">
        <f>(VLOOKUP(G27,'JAM Master Price List'!$A$2:$D$1065,4,FALSE))*Index!$C$15</f>
        <v>336.59</v>
      </c>
    </row>
    <row r="28" spans="1:8" ht="15" customHeight="1" x14ac:dyDescent="0.35">
      <c r="A28" s="43">
        <v>15470</v>
      </c>
      <c r="B28" s="44" t="str">
        <f>VLOOKUP(C28,'JAM Master Price List'!$A$2:$D$1065,3,FALSE)</f>
        <v>Post - No Plate with Cap - 2½"x50"</v>
      </c>
      <c r="C28" s="85" t="s">
        <v>1551</v>
      </c>
      <c r="D28" s="46">
        <f>(VLOOKUP(C28,'JAM Master Price List'!$A$2:$D$1065,4,FALSE))*Index!$C$15</f>
        <v>102.4</v>
      </c>
      <c r="E28" s="96" t="s">
        <v>1552</v>
      </c>
      <c r="F28" s="95">
        <f>(VLOOKUP(E28,'JAM Master Price List'!$A$2:$D$1065,4,FALSE))*Index!$C$15</f>
        <v>111.43</v>
      </c>
      <c r="G28" s="96" t="s">
        <v>1553</v>
      </c>
      <c r="H28" s="95">
        <f>(VLOOKUP(G28,'JAM Master Price List'!$A$2:$D$1065,4,FALSE))*Index!$C$15</f>
        <v>111.43</v>
      </c>
    </row>
    <row r="29" spans="1:8" ht="15" customHeight="1" x14ac:dyDescent="0.35">
      <c r="A29" s="43">
        <v>15827</v>
      </c>
      <c r="B29" s="44" t="str">
        <f>VLOOKUP(C29,'JAM Master Price List'!$A$2:$D$1065,3,FALSE)</f>
        <v>Fascia Mount Bracket - Line - 2½"</v>
      </c>
      <c r="C29" s="85" t="s">
        <v>1877</v>
      </c>
      <c r="D29" s="46">
        <f>(VLOOKUP(C29,'JAM Master Price List'!$A$2:$D$1065,4,FALSE))*Index!$C$15</f>
        <v>78.2</v>
      </c>
      <c r="E29" s="96" t="s">
        <v>1879</v>
      </c>
      <c r="F29" s="95">
        <f>(VLOOKUP(E29,'JAM Master Price List'!$A$2:$D$1065,4,FALSE))*Index!$C$15</f>
        <v>78.2</v>
      </c>
      <c r="G29" s="96" t="s">
        <v>1881</v>
      </c>
      <c r="H29" s="95">
        <f>(VLOOKUP(G29,'JAM Master Price List'!$A$2:$D$1065,4,FALSE))*Index!$C$15</f>
        <v>78.2</v>
      </c>
    </row>
    <row r="30" spans="1:8" ht="15" customHeight="1" x14ac:dyDescent="0.35">
      <c r="A30" s="43">
        <v>15828</v>
      </c>
      <c r="B30" s="44" t="str">
        <f>VLOOKUP(C30,'JAM Master Price List'!$A$2:$D$1065,3,FALSE)</f>
        <v>Fascia Mount Bracket - Corner - 2½"</v>
      </c>
      <c r="C30" s="85" t="s">
        <v>1878</v>
      </c>
      <c r="D30" s="46">
        <f>(VLOOKUP(C30,'JAM Master Price List'!$A$2:$D$1065,4,FALSE))*Index!$C$15</f>
        <v>99.66</v>
      </c>
      <c r="E30" s="96" t="s">
        <v>1880</v>
      </c>
      <c r="F30" s="95">
        <f>(VLOOKUP(E30,'JAM Master Price List'!$A$2:$D$1065,4,FALSE))*Index!$C$15</f>
        <v>99.66</v>
      </c>
      <c r="G30" s="96" t="s">
        <v>1882</v>
      </c>
      <c r="H30" s="95">
        <f>(VLOOKUP(G30,'JAM Master Price List'!$A$2:$D$1065,4,FALSE))*Index!$C$15</f>
        <v>99.66</v>
      </c>
    </row>
    <row r="31" spans="1:8" ht="15" customHeight="1" x14ac:dyDescent="0.35">
      <c r="A31" s="43">
        <f>VLOOKUP(C31,'JAM Master Price List'!$A$2:$D$1065,2,FALSE)</f>
        <v>15478</v>
      </c>
      <c r="B31" s="44" t="str">
        <f>VLOOKUP(C31,'JAM Master Price List'!$A$2:$D$1065,3,FALSE)</f>
        <v>Post Wrap - 4 Piece - 6"x108"</v>
      </c>
      <c r="C31" s="85" t="s">
        <v>1554</v>
      </c>
      <c r="D31" s="45">
        <f>(VLOOKUP(C31,'JAM Master Price List'!$A$2:$D$1065,4,FALSE))*Index!$C$15</f>
        <v>372.05</v>
      </c>
      <c r="E31" s="85" t="s">
        <v>1555</v>
      </c>
      <c r="F31" s="46">
        <f>(VLOOKUP(E31,'JAM Master Price List'!$A$2:$D$1065,4,FALSE))*Index!$C$15</f>
        <v>372.05</v>
      </c>
      <c r="G31" s="83" t="s">
        <v>1556</v>
      </c>
      <c r="H31" s="46">
        <f>(VLOOKUP(G31,'JAM Master Price List'!$A$2:$D$1065,4,FALSE))*Index!$C$15</f>
        <v>372.05</v>
      </c>
    </row>
    <row r="32" spans="1:8" ht="15" customHeight="1" x14ac:dyDescent="0.35">
      <c r="A32" s="43">
        <f>VLOOKUP(C32,'JAM Master Price List'!$A$2:$D$1065,2,FALSE)</f>
        <v>15480</v>
      </c>
      <c r="B32" s="44" t="str">
        <f>VLOOKUP(C32,'JAM Master Price List'!$A$2:$D$1065,3,FALSE)</f>
        <v>Post Wrap - 4 Piece - 6"x120" - OVERSIZED</v>
      </c>
      <c r="C32" s="96" t="s">
        <v>1291</v>
      </c>
      <c r="D32" s="46">
        <f>(VLOOKUP(C32,'JAM Master Price List'!$A$2:$D$1065,4,FALSE))*Index!$C$15</f>
        <v>372.05</v>
      </c>
      <c r="E32" s="83" t="s">
        <v>1293</v>
      </c>
      <c r="F32" s="46">
        <f>(VLOOKUP(E32,'JAM Master Price List'!$A$2:$D$1065,4,FALSE))*Index!$C$15</f>
        <v>372.05</v>
      </c>
      <c r="G32" s="83" t="s">
        <v>1294</v>
      </c>
      <c r="H32" s="46">
        <f>(VLOOKUP(G32,'JAM Master Price List'!$A$2:$D$1065,4,FALSE))*Index!$C$15</f>
        <v>372.05</v>
      </c>
    </row>
    <row r="33" spans="1:8" ht="15" customHeight="1" x14ac:dyDescent="0.35">
      <c r="A33" s="43">
        <f>VLOOKUP(C33,'JAM Master Price List'!$A$2:$D$1065,2,FALSE)</f>
        <v>15710</v>
      </c>
      <c r="B33" s="44" t="str">
        <f>VLOOKUP(C33,'JAM Master Price List'!$A$2:$D$1065,3,FALSE)</f>
        <v>Post Cap - Flat - 2½"</v>
      </c>
      <c r="C33" s="85" t="s">
        <v>1309</v>
      </c>
      <c r="D33" s="45">
        <f>(VLOOKUP(C33,'JAM Master Price List'!$A$2:$D$1065,4,FALSE))*Index!$C$15</f>
        <v>9.4600000000000009</v>
      </c>
      <c r="E33" s="85" t="s">
        <v>1310</v>
      </c>
      <c r="F33" s="46">
        <f>(VLOOKUP(E33,'JAM Master Price List'!$A$2:$D$1065,4,FALSE))*Index!$C$15</f>
        <v>9.4600000000000009</v>
      </c>
      <c r="G33" s="83" t="s">
        <v>1311</v>
      </c>
      <c r="H33" s="46">
        <f>(VLOOKUP(G33,'JAM Master Price List'!$A$2:$D$1065,4,FALSE))*Index!$C$15</f>
        <v>9.4600000000000009</v>
      </c>
    </row>
    <row r="34" spans="1:8" ht="15" customHeight="1" x14ac:dyDescent="0.35">
      <c r="A34" s="43">
        <f>VLOOKUP(C34,'JAM Master Price List'!$A$2:$D$1065,2,FALSE)</f>
        <v>15713</v>
      </c>
      <c r="B34" s="44" t="str">
        <f>VLOOKUP(C34,'JAM Master Price List'!$A$2:$D$1065,3,FALSE)</f>
        <v>Post Cap - Flat - 3½"</v>
      </c>
      <c r="C34" s="85" t="s">
        <v>1312</v>
      </c>
      <c r="D34" s="45">
        <f>(VLOOKUP(C34,'JAM Master Price List'!$A$2:$D$1065,4,FALSE))*Index!$C$15</f>
        <v>12.85</v>
      </c>
      <c r="E34" s="85" t="s">
        <v>1314</v>
      </c>
      <c r="F34" s="46">
        <f>(VLOOKUP(E34,'JAM Master Price List'!$A$2:$D$1065,4,FALSE))*Index!$C$15</f>
        <v>12.85</v>
      </c>
      <c r="G34" s="83" t="s">
        <v>1315</v>
      </c>
      <c r="H34" s="46">
        <f>(VLOOKUP(G34,'JAM Master Price List'!$A$2:$D$1065,4,FALSE))*Index!$C$15</f>
        <v>12.85</v>
      </c>
    </row>
    <row r="35" spans="1:8" ht="15" customHeight="1" x14ac:dyDescent="0.35">
      <c r="A35" s="43">
        <f>VLOOKUP(C35,'JAM Master Price List'!$A$2:$D$1065,2,FALSE)</f>
        <v>15750</v>
      </c>
      <c r="B35" s="44" t="str">
        <f>VLOOKUP(C35,'JAM Master Price List'!$A$2:$D$1065,3,FALSE)</f>
        <v>Post Trim - 2½"</v>
      </c>
      <c r="C35" s="85" t="s">
        <v>1316</v>
      </c>
      <c r="D35" s="45">
        <f>(VLOOKUP(C35,'JAM Master Price List'!$A$2:$D$1065,4,FALSE))*Index!$C$15</f>
        <v>16.96</v>
      </c>
      <c r="E35" s="85" t="s">
        <v>1317</v>
      </c>
      <c r="F35" s="46">
        <f>(VLOOKUP(E35,'JAM Master Price List'!$A$2:$D$1065,4,FALSE))*Index!$C$15</f>
        <v>16.96</v>
      </c>
      <c r="G35" s="83" t="s">
        <v>1318</v>
      </c>
      <c r="H35" s="46">
        <f>(VLOOKUP(G35,'JAM Master Price List'!$A$2:$D$1065,4,FALSE))*Index!$C$15</f>
        <v>16.96</v>
      </c>
    </row>
    <row r="36" spans="1:8" ht="15" customHeight="1" x14ac:dyDescent="0.35">
      <c r="A36" s="43">
        <f>VLOOKUP(C36,'JAM Master Price List'!$A$2:$D$1065,2,FALSE)</f>
        <v>15753</v>
      </c>
      <c r="B36" s="44" t="str">
        <f>VLOOKUP(C36,'JAM Master Price List'!$A$2:$D$1065,3,FALSE)</f>
        <v>Post Trim - 3½"</v>
      </c>
      <c r="C36" s="85" t="s">
        <v>1319</v>
      </c>
      <c r="D36" s="45">
        <f>(VLOOKUP(C36,'JAM Master Price List'!$A$2:$D$1065,4,FALSE))*Index!$C$15</f>
        <v>27.81</v>
      </c>
      <c r="E36" s="85" t="s">
        <v>1321</v>
      </c>
      <c r="F36" s="46">
        <f>(VLOOKUP(E36,'JAM Master Price List'!$A$2:$D$1065,4,FALSE))*Index!$C$15</f>
        <v>27.81</v>
      </c>
      <c r="G36" s="83" t="s">
        <v>1322</v>
      </c>
      <c r="H36" s="46">
        <f>(VLOOKUP(G36,'JAM Master Price List'!$A$2:$D$1065,4,FALSE))*Index!$C$15</f>
        <v>27.81</v>
      </c>
    </row>
    <row r="37" spans="1:8" ht="15" customHeight="1" x14ac:dyDescent="0.35">
      <c r="A37" s="43">
        <f>VLOOKUP(C37,'JAM Master Price List'!$A$2:$D$1065,2,FALSE)</f>
        <v>15770</v>
      </c>
      <c r="B37" s="44" t="str">
        <f>VLOOKUP(C37,'JAM Master Price List'!$A$2:$D$1065,3,FALSE)</f>
        <v>Post Trim - 6" - 2 Piece</v>
      </c>
      <c r="C37" s="85" t="s">
        <v>1323</v>
      </c>
      <c r="D37" s="46">
        <f>(VLOOKUP(C37,'JAM Master Price List'!$A$2:$D$1065,4,FALSE))*Index!$C$15</f>
        <v>66.91</v>
      </c>
      <c r="E37" s="83" t="s">
        <v>1325</v>
      </c>
      <c r="F37" s="46">
        <f>(VLOOKUP(E37,'JAM Master Price List'!$A$2:$D$1065,4,FALSE))*Index!$C$15</f>
        <v>66.91</v>
      </c>
      <c r="G37" s="83" t="s">
        <v>1326</v>
      </c>
      <c r="H37" s="46">
        <f>(VLOOKUP(G37,'JAM Master Price List'!$A$2:$D$1065,4,FALSE))*Index!$C$15</f>
        <v>66.91</v>
      </c>
    </row>
    <row r="38" spans="1:8" ht="15" customHeight="1" x14ac:dyDescent="0.35">
      <c r="A38" s="43">
        <v>39148</v>
      </c>
      <c r="B38" s="44" t="str">
        <f>VLOOKUP(C38,'JAM Master Price List'!$A$2:$D$1065,3,FALSE)</f>
        <v>Advantage #10x2" Screws - 100 Count</v>
      </c>
      <c r="C38" s="85" t="s">
        <v>1944</v>
      </c>
      <c r="D38" s="46">
        <f>(VLOOKUP(C38,'JAM Master Price List'!$A$2:$D$1065,4,FALSE))*Index!$C$15</f>
        <v>81.150000000000006</v>
      </c>
      <c r="E38" s="83" t="s">
        <v>1945</v>
      </c>
      <c r="F38" s="46">
        <f>(VLOOKUP(E38,'JAM Master Price List'!$A$2:$D$1065,4,FALSE))*Index!$C$15</f>
        <v>81.150000000000006</v>
      </c>
      <c r="G38" s="83" t="s">
        <v>1946</v>
      </c>
      <c r="H38" s="46">
        <f>(VLOOKUP(G38,'JAM Master Price List'!$A$2:$D$1065,4,FALSE))*Index!$C$15</f>
        <v>81.150000000000006</v>
      </c>
    </row>
    <row r="39" spans="1:8" ht="15" customHeight="1" x14ac:dyDescent="0.35">
      <c r="A39" s="43">
        <v>39149</v>
      </c>
      <c r="B39" s="44" t="str">
        <f>VLOOKUP(C39,'JAM Master Price List'!$A$2:$D$1065,3,FALSE)</f>
        <v>Advantage #10x2" Screws - 25 Count</v>
      </c>
      <c r="C39" s="85" t="s">
        <v>1937</v>
      </c>
      <c r="D39" s="46">
        <f>(VLOOKUP(C39,'JAM Master Price List'!$A$2:$D$1065,4,FALSE))*Index!$C$15</f>
        <v>22.96</v>
      </c>
      <c r="E39" s="83" t="s">
        <v>1938</v>
      </c>
      <c r="F39" s="46">
        <f>(VLOOKUP(E39,'JAM Master Price List'!$A$2:$D$1065,4,FALSE))*Index!$C$15</f>
        <v>22.96</v>
      </c>
      <c r="G39" s="83" t="s">
        <v>1939</v>
      </c>
      <c r="H39" s="46">
        <f>(VLOOKUP(G39,'JAM Master Price List'!$A$2:$D$1065,4,FALSE))*Index!$C$15</f>
        <v>22.96</v>
      </c>
    </row>
    <row r="40" spans="1:8" ht="15" customHeight="1" x14ac:dyDescent="0.35">
      <c r="A40" s="43">
        <f>VLOOKUP(C40,'SUP_LMT_ADA Master Price List'!$A$2:$D$601,2,FALSE)</f>
        <v>39410</v>
      </c>
      <c r="B40" s="44" t="str">
        <f>VLOOKUP(C40,'SUP_LMT_ADA Master Price List'!$A$2:$D$601,3,FALSE)</f>
        <v>Concrete - GRK Post Screw - 19/64" x 3½" - Bag of 24</v>
      </c>
      <c r="C40" s="85">
        <v>39410</v>
      </c>
      <c r="D40" s="45">
        <f>(VLOOKUP(C40,'SUP_LMT_ADA Master Price List'!$A$2:$D$601,4,FALSE))*Index!$C$15</f>
        <v>58.75</v>
      </c>
      <c r="E40" s="85"/>
      <c r="F40" s="46" t="s">
        <v>80</v>
      </c>
      <c r="G40" s="83"/>
      <c r="H40" s="46" t="s">
        <v>80</v>
      </c>
    </row>
    <row r="41" spans="1:8" ht="15" customHeight="1" x14ac:dyDescent="0.35">
      <c r="A41" s="43">
        <v>39439</v>
      </c>
      <c r="B41" s="44" t="str">
        <f>VLOOKUP(C41,'JAM Master Price List'!$A$2:$D$1065,3,FALSE)</f>
        <v>Wood Pro Screw - 5/16"x 4" - Box of 25</v>
      </c>
      <c r="C41" s="85">
        <v>39439</v>
      </c>
      <c r="D41" s="46">
        <f>(VLOOKUP(C41,'JAM Master Price List'!$A$2:$D$1065,4,FALSE))*Index!$C$15</f>
        <v>17.47</v>
      </c>
      <c r="E41" s="85"/>
      <c r="F41" s="46" t="s">
        <v>80</v>
      </c>
      <c r="G41" s="83"/>
      <c r="H41" s="46" t="s">
        <v>80</v>
      </c>
    </row>
    <row r="42" spans="1:8" ht="15" customHeight="1" x14ac:dyDescent="0.35">
      <c r="A42" s="43">
        <v>39442</v>
      </c>
      <c r="B42" s="44" t="str">
        <f>VLOOKUP(C42,'JAM Master Price List'!$A$2:$D$1065,3,FALSE)</f>
        <v>Wood Pro Screw - 5/16"x 4" - Box of 250</v>
      </c>
      <c r="C42" s="85">
        <v>39442</v>
      </c>
      <c r="D42" s="46">
        <f>(VLOOKUP(C42,'JAM Master Price List'!$A$2:$D$1065,4,FALSE))*Index!$C$15</f>
        <v>131.08000000000001</v>
      </c>
      <c r="E42" s="85"/>
      <c r="F42" s="46" t="s">
        <v>80</v>
      </c>
      <c r="G42" s="83"/>
      <c r="H42" s="46" t="s">
        <v>80</v>
      </c>
    </row>
    <row r="43" spans="1:8" s="13" customFormat="1" ht="15" customHeight="1" x14ac:dyDescent="0.35">
      <c r="A43" s="41" t="s">
        <v>23</v>
      </c>
      <c r="B43" s="49" t="s">
        <v>24</v>
      </c>
      <c r="C43" s="84" t="s">
        <v>954</v>
      </c>
      <c r="D43" s="48" t="s">
        <v>78</v>
      </c>
      <c r="E43" s="84" t="s">
        <v>955</v>
      </c>
      <c r="F43" s="48" t="s">
        <v>79</v>
      </c>
      <c r="G43" s="84" t="s">
        <v>956</v>
      </c>
      <c r="H43" s="48" t="s">
        <v>1530</v>
      </c>
    </row>
    <row r="44" spans="1:8" ht="15" customHeight="1" x14ac:dyDescent="0.35">
      <c r="A44" s="43">
        <f>VLOOKUP(C44,'JAM Master Price List'!$A$2:$D$1065,2,FALSE)</f>
        <v>15610</v>
      </c>
      <c r="B44" s="44" t="str">
        <f>VLOOKUP(C44,'JAM Master Price List'!$A$2:$D$1065,3,FALSE)</f>
        <v>Advantage Rail Bracket Pack - Level - 4 pc</v>
      </c>
      <c r="C44" s="85" t="s">
        <v>1295</v>
      </c>
      <c r="D44" s="45">
        <f>(VLOOKUP(C44,'JAM Master Price List'!$A$2:$D$1065,4,FALSE))*Index!$C$15</f>
        <v>58.18</v>
      </c>
      <c r="E44" s="85" t="s">
        <v>1297</v>
      </c>
      <c r="F44" s="46">
        <f>(VLOOKUP(E44,'JAM Master Price List'!$A$2:$D$1065,4,FALSE))*Index!$C$15</f>
        <v>58.18</v>
      </c>
      <c r="G44" s="83" t="s">
        <v>1298</v>
      </c>
      <c r="H44" s="46">
        <f>(VLOOKUP(G44,'JAM Master Price List'!$A$2:$D$1065,4,FALSE))*Index!$C$15</f>
        <v>58.18</v>
      </c>
    </row>
    <row r="45" spans="1:8" ht="15" customHeight="1" x14ac:dyDescent="0.35">
      <c r="A45" s="43">
        <f>VLOOKUP(C45,'JAM Master Price List'!$A$2:$D$1065,2,FALSE)</f>
        <v>15613</v>
      </c>
      <c r="B45" s="44" t="str">
        <f>VLOOKUP(C45,'JAM Master Price List'!$A$2:$D$1065,3,FALSE)</f>
        <v>Advantage Rail Bracket Pack - Stair - 4 pc</v>
      </c>
      <c r="C45" s="85" t="s">
        <v>1299</v>
      </c>
      <c r="D45" s="45">
        <f>(VLOOKUP(C45,'JAM Master Price List'!$A$2:$D$1065,4,FALSE))*Index!$C$15</f>
        <v>66.33</v>
      </c>
      <c r="E45" s="85" t="s">
        <v>1301</v>
      </c>
      <c r="F45" s="46">
        <f>(VLOOKUP(E45,'JAM Master Price List'!$A$2:$D$1065,4,FALSE))*Index!$C$15</f>
        <v>66.33</v>
      </c>
      <c r="G45" s="83" t="s">
        <v>1302</v>
      </c>
      <c r="H45" s="46">
        <f>(VLOOKUP(G45,'JAM Master Price List'!$A$2:$D$1065,4,FALSE))*Index!$C$15</f>
        <v>66.33</v>
      </c>
    </row>
    <row r="46" spans="1:8" ht="15" customHeight="1" x14ac:dyDescent="0.35">
      <c r="A46" s="43">
        <f>VLOOKUP(C46,'JAM Master Price List'!$A$2:$D$1065,2,FALSE)</f>
        <v>15616</v>
      </c>
      <c r="B46" s="44" t="str">
        <f>VLOOKUP(C46,'JAM Master Price List'!$A$2:$D$1065,3,FALSE)</f>
        <v>Advantage Universal Swivel Rail Bracket Pack - 4 pc</v>
      </c>
      <c r="C46" s="85" t="s">
        <v>1303</v>
      </c>
      <c r="D46" s="45">
        <f>(VLOOKUP(C46,'JAM Master Price List'!$A$2:$D$1065,4,FALSE))*Index!$C$15</f>
        <v>111.18</v>
      </c>
      <c r="E46" s="85" t="s">
        <v>1304</v>
      </c>
      <c r="F46" s="46">
        <f>(VLOOKUP(E46,'JAM Master Price List'!$A$2:$D$1065,4,FALSE))*Index!$C$15</f>
        <v>111.18</v>
      </c>
      <c r="G46" s="83" t="s">
        <v>1305</v>
      </c>
      <c r="H46" s="46">
        <f>(VLOOKUP(G46,'JAM Master Price List'!$A$2:$D$1065,4,FALSE))*Index!$C$15</f>
        <v>111.18</v>
      </c>
    </row>
    <row r="47" spans="1:8" ht="15" customHeight="1" x14ac:dyDescent="0.35">
      <c r="A47" s="43">
        <f>VLOOKUP(C47,'JAM Master Price List'!$A$2:$D$1065,2,FALSE)</f>
        <v>15630</v>
      </c>
      <c r="B47" s="44" t="str">
        <f>VLOOKUP(C47,'JAM Master Price List'!$A$2:$D$1065,3,FALSE)</f>
        <v>Advantage Drink Rail Bracket Pack - Level - 2 pc</v>
      </c>
      <c r="C47" s="85" t="s">
        <v>1306</v>
      </c>
      <c r="D47" s="45">
        <f>(VLOOKUP(C47,'JAM Master Price List'!$A$2:$D$1065,4,FALSE))*Index!$C$15</f>
        <v>34.53</v>
      </c>
      <c r="E47" s="85" t="s">
        <v>1307</v>
      </c>
      <c r="F47" s="46">
        <f>(VLOOKUP(E47,'JAM Master Price List'!$A$2:$D$1065,4,FALSE))*Index!$C$15</f>
        <v>34.53</v>
      </c>
      <c r="G47" s="83" t="s">
        <v>1308</v>
      </c>
      <c r="H47" s="46">
        <f>(VLOOKUP(G47,'JAM Master Price List'!$A$2:$D$1065,4,FALSE))*Index!$C$15</f>
        <v>34.53</v>
      </c>
    </row>
    <row r="48" spans="1:8" ht="15" customHeight="1" x14ac:dyDescent="0.35">
      <c r="A48" s="43">
        <f>VLOOKUP(C48,'JAM Master Price List'!$A$2:$D$1065,2,FALSE)</f>
        <v>15800</v>
      </c>
      <c r="B48" s="44" t="str">
        <f>VLOOKUP(C48,'JAM Master Price List'!$A$2:$D$1065,3,FALSE)</f>
        <v>Advantage Drink Rail Adapter - 6'</v>
      </c>
      <c r="C48" s="85" t="s">
        <v>1327</v>
      </c>
      <c r="D48" s="45">
        <f>(VLOOKUP(C48,'JAM Master Price List'!$A$2:$D$1065,4,FALSE))*Index!$C$15</f>
        <v>88.95</v>
      </c>
      <c r="E48" s="85" t="s">
        <v>1329</v>
      </c>
      <c r="F48" s="46">
        <f>(VLOOKUP(E48,'JAM Master Price List'!$A$2:$D$1065,4,FALSE))*Index!$C$15</f>
        <v>88.95</v>
      </c>
      <c r="G48" s="83" t="s">
        <v>1330</v>
      </c>
      <c r="H48" s="46">
        <f>(VLOOKUP(G48,'JAM Master Price List'!$A$2:$D$1065,4,FALSE))*Index!$C$15</f>
        <v>88.95</v>
      </c>
    </row>
    <row r="49" spans="1:8" ht="15" customHeight="1" x14ac:dyDescent="0.35">
      <c r="A49" s="43">
        <f>VLOOKUP(C49,'JAM Master Price List'!$A$2:$D$1065,2,FALSE)</f>
        <v>15802</v>
      </c>
      <c r="B49" s="44" t="str">
        <f>VLOOKUP(C49,'JAM Master Price List'!$A$2:$D$1065,3,FALSE)</f>
        <v>Advantage Drink Rail Adapter - 8'</v>
      </c>
      <c r="C49" s="85" t="s">
        <v>1331</v>
      </c>
      <c r="D49" s="45">
        <f>(VLOOKUP(C49,'JAM Master Price List'!$A$2:$D$1065,4,FALSE))*Index!$C$15</f>
        <v>108.72</v>
      </c>
      <c r="E49" s="85" t="s">
        <v>1333</v>
      </c>
      <c r="F49" s="46">
        <f>(VLOOKUP(E49,'JAM Master Price List'!$A$2:$D$1065,4,FALSE))*Index!$C$15</f>
        <v>108.72</v>
      </c>
      <c r="G49" s="83" t="s">
        <v>1334</v>
      </c>
      <c r="H49" s="46">
        <f>(VLOOKUP(G49,'JAM Master Price List'!$A$2:$D$1065,4,FALSE))*Index!$C$15</f>
        <v>108.72</v>
      </c>
    </row>
    <row r="50" spans="1:8" ht="15" customHeight="1" x14ac:dyDescent="0.35">
      <c r="A50" s="43">
        <f>VLOOKUP(C50,'JAM Master Price List'!$A$2:$D$1065,2,FALSE)</f>
        <v>15820</v>
      </c>
      <c r="B50" s="44" t="str">
        <f>VLOOKUP(C50,'JAM Master Price List'!$A$2:$D$1065,3,FALSE)</f>
        <v>Advantage Rail - Foot Block</v>
      </c>
      <c r="C50" s="85" t="s">
        <v>1335</v>
      </c>
      <c r="D50" s="45">
        <f>(VLOOKUP(C50,'JAM Master Price List'!$A$2:$D$1065,4,FALSE))*Index!$C$15</f>
        <v>8.42</v>
      </c>
      <c r="E50" s="85" t="s">
        <v>1337</v>
      </c>
      <c r="F50" s="46">
        <f>(VLOOKUP(E50,'JAM Master Price List'!$A$2:$D$1065,4,FALSE))*Index!$C$15</f>
        <v>8.42</v>
      </c>
      <c r="G50" s="83" t="s">
        <v>1338</v>
      </c>
      <c r="H50" s="46">
        <f>(VLOOKUP(G50,'JAM Master Price List'!$A$2:$D$1065,4,FALSE))*Index!$C$15</f>
        <v>8.42</v>
      </c>
    </row>
    <row r="51" spans="1:8" ht="15" customHeight="1" x14ac:dyDescent="0.35">
      <c r="A51" s="43">
        <v>15810</v>
      </c>
      <c r="B51" s="44" t="str">
        <f>VLOOKUP(C51,'JAM Master Price List'!$A$2:$D$1065,3,FALSE)</f>
        <v>Advantage Cross Over Bracket Adapter - 2½"</v>
      </c>
      <c r="C51" s="85" t="s">
        <v>1958</v>
      </c>
      <c r="D51" s="46">
        <f>(VLOOKUP(C51,'JAM Master Price List'!$A$2:$D$1065,4,FALSE))*Index!$C$15</f>
        <v>115.43</v>
      </c>
      <c r="E51" s="83" t="s">
        <v>1960</v>
      </c>
      <c r="F51" s="46">
        <f>(VLOOKUP(E51,'JAM Master Price List'!$A$2:$D$1065,4,FALSE))*Index!$C$15</f>
        <v>115.43</v>
      </c>
      <c r="G51" s="83" t="s">
        <v>1961</v>
      </c>
      <c r="H51" s="46">
        <f>(VLOOKUP(G51,'JAM Master Price List'!$A$2:$D$1065,4,FALSE))*Index!$C$15</f>
        <v>115.43</v>
      </c>
    </row>
    <row r="52" spans="1:8" ht="15" customHeight="1" x14ac:dyDescent="0.35">
      <c r="A52" s="43">
        <f>VLOOKUP(C52,'JAM Master Price List'!$A$2:$D$1065,2,FALSE)</f>
        <v>15830</v>
      </c>
      <c r="B52" s="44" t="str">
        <f>VLOOKUP(C52,'JAM Master Price List'!$A$2:$D$1065,3,FALSE)</f>
        <v>Advantage Touch Up Paint - 4.5oz</v>
      </c>
      <c r="C52" s="85" t="s">
        <v>1339</v>
      </c>
      <c r="D52" s="45">
        <f>(VLOOKUP(C52,'JAM Master Price List'!$A$2:$D$1065,4,FALSE))*Index!$C$15</f>
        <v>27.46</v>
      </c>
      <c r="E52" s="85" t="s">
        <v>1341</v>
      </c>
      <c r="F52" s="46">
        <f>(VLOOKUP(E52,'JAM Master Price List'!$A$2:$D$1065,4,FALSE))*Index!$C$15</f>
        <v>27.46</v>
      </c>
      <c r="G52" s="83" t="s">
        <v>1342</v>
      </c>
      <c r="H52" s="46">
        <f>(VLOOKUP(G52,'JAM Master Price List'!$A$2:$D$1065,4,FALSE))*Index!$C$15</f>
        <v>27.46</v>
      </c>
    </row>
    <row r="53" spans="1:8" s="13" customFormat="1" ht="15" customHeight="1" x14ac:dyDescent="0.35">
      <c r="A53" s="42" t="s">
        <v>23</v>
      </c>
      <c r="B53" s="49" t="s">
        <v>25</v>
      </c>
      <c r="C53" s="84" t="s">
        <v>954</v>
      </c>
      <c r="D53" s="48" t="s">
        <v>78</v>
      </c>
      <c r="E53" s="84" t="s">
        <v>955</v>
      </c>
      <c r="F53" s="48" t="s">
        <v>79</v>
      </c>
      <c r="G53" s="84" t="s">
        <v>956</v>
      </c>
      <c r="H53" s="48" t="s">
        <v>1530</v>
      </c>
    </row>
    <row r="54" spans="1:8" ht="15" customHeight="1" x14ac:dyDescent="0.35">
      <c r="A54" s="43">
        <f>VLOOKUP(C54,'JAM Master Price List'!$A$2:$D$1065,2,FALSE)</f>
        <v>15350</v>
      </c>
      <c r="B54" s="44" t="str">
        <f>VLOOKUP(C54,'JAM Master Price List'!$A$2:$D$1065,3,FALSE)</f>
        <v>Advantage Gate Kit - 36"x48"</v>
      </c>
      <c r="C54" s="85" t="s">
        <v>1384</v>
      </c>
      <c r="D54" s="46">
        <f>(VLOOKUP(C54,'JAM Master Price List'!$A$2:$D$1065,4,FALSE))*Index!$C$15</f>
        <v>406.11</v>
      </c>
      <c r="E54" s="85" t="s">
        <v>1385</v>
      </c>
      <c r="F54" s="46">
        <f>(VLOOKUP(E54,'JAM Master Price List'!$A$2:$D$1065,4,FALSE))*Index!$C$15</f>
        <v>406.11</v>
      </c>
      <c r="G54" s="83" t="s">
        <v>1386</v>
      </c>
      <c r="H54" s="46">
        <f>(VLOOKUP(G54,'JAM Master Price List'!$A$2:$D$1065,4,FALSE))*Index!$C$15</f>
        <v>406.11</v>
      </c>
    </row>
    <row r="55" spans="1:8" ht="15" customHeight="1" x14ac:dyDescent="0.35">
      <c r="A55" s="43">
        <v>35315</v>
      </c>
      <c r="B55" s="44" t="str">
        <f>VLOOKUP(C55,'JAM Master Price List'!$A$2:$D$1065,3,FALSE)</f>
        <v>Nationwide Self-Close Adjustable Hinge Pair</v>
      </c>
      <c r="C55" s="85">
        <v>35315</v>
      </c>
      <c r="D55" s="46">
        <f>(VLOOKUP(C55,'JAM Master Price List'!$A$2:$D$1065,4,FALSE))*Index!$C$15</f>
        <v>81.52</v>
      </c>
      <c r="E55" s="85"/>
      <c r="F55" s="46" t="s">
        <v>80</v>
      </c>
      <c r="G55" s="83"/>
      <c r="H55" s="45" t="s">
        <v>80</v>
      </c>
    </row>
    <row r="56" spans="1:8" ht="15" customHeight="1" x14ac:dyDescent="0.35">
      <c r="A56" s="43">
        <v>35380</v>
      </c>
      <c r="B56" s="44" t="str">
        <f>VLOOKUP(C56,'JAM Master Price List'!$A$2:$D$1065,3,FALSE)</f>
        <v>Keystone 1-Sided External Mount Nylon Latch</v>
      </c>
      <c r="C56" s="85">
        <v>35380</v>
      </c>
      <c r="D56" s="46">
        <f>(VLOOKUP(C56,'JAM Master Price List'!$A$2:$D$1065,4,FALSE))*Index!$C$15</f>
        <v>44.84</v>
      </c>
      <c r="E56" s="85"/>
      <c r="F56" s="46" t="s">
        <v>80</v>
      </c>
      <c r="G56" s="83"/>
      <c r="H56" s="45" t="s">
        <v>80</v>
      </c>
    </row>
  </sheetData>
  <sheetProtection algorithmName="SHA-512" hashValue="cGogLJ2tMrLcfi59r/yW6LDa9TyDR+PLcDWLLUglKZxSteOUEIhXIBb1iwbQS0QZe3jUHYtSf2Yb/PGsm+240A==" saltValue="k+6r6JkWaZEljU5nOHVv6A==" spinCount="100000" sheet="1" objects="1" scenarios="1"/>
  <mergeCells count="5">
    <mergeCell ref="A1:H1"/>
    <mergeCell ref="I1:J1"/>
    <mergeCell ref="A2:H2"/>
    <mergeCell ref="A3:H10"/>
    <mergeCell ref="A11:H11"/>
  </mergeCells>
  <hyperlinks>
    <hyperlink ref="A2:H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pageSetUpPr autoPageBreaks="0"/>
  </sheetPr>
  <dimension ref="A1:L60"/>
  <sheetViews>
    <sheetView showGridLines="0" zoomScaleNormal="100" workbookViewId="0">
      <pane xSplit="8" ySplit="2" topLeftCell="I21" activePane="bottomRight" state="frozen"/>
      <selection activeCell="F15" sqref="F15"/>
      <selection pane="topRight" activeCell="F15" sqref="F15"/>
      <selection pane="bottomLeft" activeCell="F15" sqref="F15"/>
      <selection pane="bottomRight" activeCell="D44" sqref="D44"/>
    </sheetView>
  </sheetViews>
  <sheetFormatPr defaultColWidth="9.1796875" defaultRowHeight="14.5" x14ac:dyDescent="0.35"/>
  <cols>
    <col min="1" max="1" width="11.7265625" style="9" customWidth="1"/>
    <col min="2" max="2" width="61.7265625" style="9" customWidth="1"/>
    <col min="3" max="3" width="11.7265625" style="87" hidden="1" customWidth="1"/>
    <col min="4" max="4" width="11.7265625" style="14" customWidth="1"/>
    <col min="5" max="5" width="11.7265625" style="88" hidden="1" customWidth="1"/>
    <col min="6" max="6" width="11.54296875" style="14" customWidth="1"/>
    <col min="7" max="7" width="11.7265625" style="88" hidden="1" customWidth="1"/>
    <col min="8" max="8" width="11.7265625" style="14" customWidth="1"/>
    <col min="9" max="16384" width="9.1796875" style="9"/>
  </cols>
  <sheetData>
    <row r="1" spans="1:12" ht="45" customHeight="1" x14ac:dyDescent="0.35">
      <c r="A1" s="242" t="s">
        <v>1466</v>
      </c>
      <c r="B1" s="243"/>
      <c r="C1" s="243"/>
      <c r="D1" s="243"/>
      <c r="E1" s="243"/>
      <c r="F1" s="243"/>
      <c r="G1" s="243"/>
      <c r="H1" s="244"/>
      <c r="I1" s="232"/>
      <c r="J1" s="233"/>
    </row>
    <row r="2" spans="1:12" s="66" customFormat="1" ht="15" customHeight="1" x14ac:dyDescent="0.35">
      <c r="A2" s="245" t="s">
        <v>233</v>
      </c>
      <c r="B2" s="245"/>
      <c r="C2" s="245"/>
      <c r="D2" s="245"/>
      <c r="E2" s="245"/>
      <c r="F2" s="245"/>
      <c r="G2" s="245"/>
      <c r="H2" s="245"/>
      <c r="I2" s="65"/>
      <c r="J2" s="65"/>
    </row>
    <row r="3" spans="1:12" s="66" customFormat="1" ht="75" customHeight="1" x14ac:dyDescent="0.35">
      <c r="A3" s="245"/>
      <c r="B3" s="245"/>
      <c r="C3" s="245"/>
      <c r="D3" s="245"/>
      <c r="E3" s="245"/>
      <c r="F3" s="245"/>
      <c r="G3" s="245"/>
      <c r="H3" s="245"/>
      <c r="I3" s="65"/>
      <c r="J3" s="65"/>
    </row>
    <row r="4" spans="1:12" s="66" customFormat="1" ht="75.75" customHeight="1" x14ac:dyDescent="0.35">
      <c r="A4" s="245"/>
      <c r="B4" s="245"/>
      <c r="C4" s="245"/>
      <c r="D4" s="245"/>
      <c r="E4" s="245"/>
      <c r="F4" s="245"/>
      <c r="G4" s="245"/>
      <c r="H4" s="245"/>
      <c r="I4" s="65"/>
      <c r="J4" s="65"/>
    </row>
    <row r="5" spans="1:12" s="66" customFormat="1" ht="72.75" customHeight="1" x14ac:dyDescent="0.35">
      <c r="A5" s="245"/>
      <c r="B5" s="245"/>
      <c r="C5" s="245"/>
      <c r="D5" s="245"/>
      <c r="E5" s="245"/>
      <c r="F5" s="245"/>
      <c r="G5" s="245"/>
      <c r="H5" s="245"/>
      <c r="I5" s="65"/>
      <c r="J5" s="65"/>
    </row>
    <row r="6" spans="1:12" s="66" customFormat="1" ht="84.75" customHeight="1" x14ac:dyDescent="0.35">
      <c r="A6" s="245"/>
      <c r="B6" s="245"/>
      <c r="C6" s="245"/>
      <c r="D6" s="245"/>
      <c r="E6" s="245"/>
      <c r="F6" s="245"/>
      <c r="G6" s="245"/>
      <c r="H6" s="245"/>
      <c r="I6" s="65"/>
      <c r="J6" s="65"/>
      <c r="L6" s="120"/>
    </row>
    <row r="7" spans="1:12" s="66" customFormat="1" ht="66" customHeight="1" x14ac:dyDescent="0.35">
      <c r="A7" s="245"/>
      <c r="B7" s="245"/>
      <c r="C7" s="245"/>
      <c r="D7" s="245"/>
      <c r="E7" s="245"/>
      <c r="F7" s="245"/>
      <c r="G7" s="245"/>
      <c r="H7" s="245"/>
      <c r="I7" s="65"/>
      <c r="J7" s="65"/>
    </row>
    <row r="8" spans="1:12" s="66" customFormat="1" ht="58.5" customHeight="1" x14ac:dyDescent="0.35">
      <c r="A8" s="245"/>
      <c r="B8" s="245"/>
      <c r="C8" s="245"/>
      <c r="D8" s="245"/>
      <c r="E8" s="245"/>
      <c r="F8" s="245"/>
      <c r="G8" s="245"/>
      <c r="H8" s="245"/>
      <c r="I8" s="65"/>
      <c r="J8" s="65"/>
    </row>
    <row r="9" spans="1:12" ht="66" customHeight="1" x14ac:dyDescent="0.35">
      <c r="A9" s="245"/>
      <c r="B9" s="245"/>
      <c r="C9" s="245"/>
      <c r="D9" s="245"/>
      <c r="E9" s="245"/>
      <c r="F9" s="245"/>
      <c r="G9" s="245"/>
      <c r="H9" s="245"/>
    </row>
    <row r="10" spans="1:12" ht="48" customHeight="1" x14ac:dyDescent="0.35">
      <c r="A10" s="235"/>
      <c r="B10" s="235"/>
      <c r="C10" s="235"/>
      <c r="D10" s="235"/>
      <c r="E10" s="235"/>
      <c r="F10" s="235"/>
      <c r="G10" s="235"/>
      <c r="H10" s="235"/>
    </row>
    <row r="11" spans="1:12" s="10" customFormat="1" ht="28.5" customHeight="1" x14ac:dyDescent="0.25">
      <c r="A11" s="239" t="s">
        <v>1529</v>
      </c>
      <c r="B11" s="240"/>
      <c r="C11" s="240"/>
      <c r="D11" s="240"/>
      <c r="E11" s="240"/>
      <c r="F11" s="240"/>
      <c r="G11" s="240"/>
      <c r="H11" s="241"/>
    </row>
    <row r="12" spans="1:12" s="10" customFormat="1" ht="15" customHeight="1" x14ac:dyDescent="0.35">
      <c r="A12" s="47" t="s">
        <v>23</v>
      </c>
      <c r="B12" s="47" t="s">
        <v>21</v>
      </c>
      <c r="C12" s="89" t="s">
        <v>954</v>
      </c>
      <c r="D12" s="48" t="s">
        <v>78</v>
      </c>
      <c r="E12" s="84" t="s">
        <v>955</v>
      </c>
      <c r="F12" s="48" t="s">
        <v>79</v>
      </c>
      <c r="G12" s="84" t="s">
        <v>956</v>
      </c>
      <c r="H12" s="48" t="s">
        <v>1530</v>
      </c>
    </row>
    <row r="13" spans="1:12" ht="15" customHeight="1" x14ac:dyDescent="0.35">
      <c r="A13" s="43">
        <f>VLOOKUP(C13,'JAM Master Price List'!$A$2:$D$1065,2,FALSE)</f>
        <v>15210</v>
      </c>
      <c r="B13" s="44" t="str">
        <f>VLOOKUP(C13,'JAM Master Price List'!$A$2:$D$1065,3,FALSE)</f>
        <v>Advantage - Horizontal Cable - Level Rail Kit - 36"x6'</v>
      </c>
      <c r="C13" s="85" t="s">
        <v>1469</v>
      </c>
      <c r="D13" s="45">
        <f>(VLOOKUP(C13,'JAM Master Price List'!$A$2:$D$1065,4,FALSE))*Index!$C$15</f>
        <v>141.36000000000001</v>
      </c>
      <c r="E13" s="85" t="s">
        <v>1470</v>
      </c>
      <c r="F13" s="46">
        <f>(VLOOKUP(E13,'JAM Master Price List'!$A$2:$D$1065,4,FALSE))*Index!$C$15</f>
        <v>141.36000000000001</v>
      </c>
      <c r="G13" s="83" t="s">
        <v>1471</v>
      </c>
      <c r="H13" s="46">
        <f>(VLOOKUP(G13,'JAM Master Price List'!$A$2:$D$1065,4,FALSE))*Index!$C$15</f>
        <v>141.36000000000001</v>
      </c>
    </row>
    <row r="14" spans="1:12" ht="15" customHeight="1" x14ac:dyDescent="0.35">
      <c r="A14" s="43">
        <f>VLOOKUP(C14,'JAM Master Price List'!$A$2:$D$1065,2,FALSE)</f>
        <v>15213</v>
      </c>
      <c r="B14" s="44" t="str">
        <f>VLOOKUP(C14,'JAM Master Price List'!$A$2:$D$1065,3,FALSE)</f>
        <v>Advantage - Horizontal Cable - Level Rail Kit - 36"x8'</v>
      </c>
      <c r="C14" s="85" t="s">
        <v>1472</v>
      </c>
      <c r="D14" s="45">
        <f>(VLOOKUP(C14,'JAM Master Price List'!$A$2:$D$1065,4,FALSE))*Index!$C$15</f>
        <v>184.59</v>
      </c>
      <c r="E14" s="85" t="s">
        <v>1473</v>
      </c>
      <c r="F14" s="46">
        <f>(VLOOKUP(E14,'JAM Master Price List'!$A$2:$D$1065,4,FALSE))*Index!$C$15</f>
        <v>184.59</v>
      </c>
      <c r="G14" s="83" t="s">
        <v>1474</v>
      </c>
      <c r="H14" s="46">
        <f>(VLOOKUP(G14,'JAM Master Price List'!$A$2:$D$1065,4,FALSE))*Index!$C$15</f>
        <v>184.59</v>
      </c>
    </row>
    <row r="15" spans="1:12" s="13" customFormat="1" ht="15" customHeight="1" x14ac:dyDescent="0.35">
      <c r="A15" s="41" t="s">
        <v>23</v>
      </c>
      <c r="B15" s="49" t="s">
        <v>22</v>
      </c>
      <c r="C15" s="84" t="s">
        <v>954</v>
      </c>
      <c r="D15" s="48" t="s">
        <v>78</v>
      </c>
      <c r="E15" s="84" t="s">
        <v>955</v>
      </c>
      <c r="F15" s="48" t="s">
        <v>79</v>
      </c>
      <c r="G15" s="84" t="s">
        <v>956</v>
      </c>
      <c r="H15" s="48" t="s">
        <v>1530</v>
      </c>
    </row>
    <row r="16" spans="1:12" ht="15" customHeight="1" x14ac:dyDescent="0.35">
      <c r="A16" s="43">
        <f>VLOOKUP(C16,'JAM Master Price List'!$A$2:$D$1065,2,FALSE)</f>
        <v>15218</v>
      </c>
      <c r="B16" s="44" t="str">
        <f>VLOOKUP(C16,'JAM Master Price List'!$A$2:$D$1065,3,FALSE)</f>
        <v>Advantage - Horizontal Cable - Stair Rail Kit - 36"x6'</v>
      </c>
      <c r="C16" s="85" t="s">
        <v>1475</v>
      </c>
      <c r="D16" s="45">
        <f>(VLOOKUP(C16,'JAM Master Price List'!$A$2:$D$1065,4,FALSE))*Index!$C$15</f>
        <v>141.36000000000001</v>
      </c>
      <c r="E16" s="85" t="s">
        <v>1476</v>
      </c>
      <c r="F16" s="46">
        <f>(VLOOKUP(E16,'JAM Master Price List'!$A$2:$D$1065,4,FALSE))*Index!$C$15</f>
        <v>141.36000000000001</v>
      </c>
      <c r="G16" s="83" t="s">
        <v>1477</v>
      </c>
      <c r="H16" s="46">
        <f>(VLOOKUP(G16,'JAM Master Price List'!$A$2:$D$1065,4,FALSE))*Index!$C$15</f>
        <v>141.36000000000001</v>
      </c>
    </row>
    <row r="17" spans="1:8" ht="15" customHeight="1" x14ac:dyDescent="0.35">
      <c r="A17" s="43">
        <f>VLOOKUP(C17,'JAM Master Price List'!$A$2:$D$1065,2,FALSE)</f>
        <v>15221</v>
      </c>
      <c r="B17" s="44" t="str">
        <f>VLOOKUP(C17,'JAM Master Price List'!$A$2:$D$1065,3,FALSE)</f>
        <v>Advantage - Horizontal Cable - Stair Rail Kit - 36"x8'</v>
      </c>
      <c r="C17" s="85" t="s">
        <v>1478</v>
      </c>
      <c r="D17" s="45">
        <f>(VLOOKUP(C17,'JAM Master Price List'!$A$2:$D$1065,4,FALSE))*Index!$C$15</f>
        <v>184.59</v>
      </c>
      <c r="E17" s="85" t="s">
        <v>1479</v>
      </c>
      <c r="F17" s="46">
        <f>(VLOOKUP(E17,'JAM Master Price List'!$A$2:$D$1065,4,FALSE))*Index!$C$15</f>
        <v>184.59</v>
      </c>
      <c r="G17" s="83" t="s">
        <v>1480</v>
      </c>
      <c r="H17" s="46">
        <f>(VLOOKUP(G17,'JAM Master Price List'!$A$2:$D$1065,4,FALSE))*Index!$C$15</f>
        <v>184.59</v>
      </c>
    </row>
    <row r="18" spans="1:8" s="13" customFormat="1" ht="15" customHeight="1" x14ac:dyDescent="0.35">
      <c r="A18" s="41" t="s">
        <v>23</v>
      </c>
      <c r="B18" s="42" t="s">
        <v>1421</v>
      </c>
      <c r="C18" s="84" t="s">
        <v>954</v>
      </c>
      <c r="D18" s="48" t="s">
        <v>78</v>
      </c>
      <c r="E18" s="84" t="s">
        <v>955</v>
      </c>
      <c r="F18" s="48" t="s">
        <v>79</v>
      </c>
      <c r="G18" s="84" t="s">
        <v>956</v>
      </c>
      <c r="H18" s="48" t="s">
        <v>1530</v>
      </c>
    </row>
    <row r="19" spans="1:8" ht="15" customHeight="1" x14ac:dyDescent="0.35">
      <c r="A19" s="43">
        <f>VLOOKUP(C19,'JAM Master Price List'!$A$2:$D$1065,2,FALSE)</f>
        <v>15510</v>
      </c>
      <c r="B19" s="44" t="str">
        <f>VLOOKUP(C19,'JAM Master Price List'!$A$2:$D$1065,3,FALSE)</f>
        <v>JAM - Cable Level End Post Kit (w/Cap &amp; Trim) - 2½"x38"</v>
      </c>
      <c r="C19" s="85" t="s">
        <v>1484</v>
      </c>
      <c r="D19" s="45">
        <f>(VLOOKUP(C19,'JAM Master Price List'!$A$2:$D$1065,4,FALSE))*Index!$C$15</f>
        <v>700.84</v>
      </c>
      <c r="E19" s="85" t="s">
        <v>1485</v>
      </c>
      <c r="F19" s="46">
        <f>(VLOOKUP(E19,'JAM Master Price List'!$A$2:$D$1065,4,FALSE))*Index!$C$15</f>
        <v>700.84</v>
      </c>
      <c r="G19" s="83" t="s">
        <v>1486</v>
      </c>
      <c r="H19" s="46">
        <f>(VLOOKUP(G19,'JAM Master Price List'!$A$2:$D$1065,4,FALSE))*Index!$C$15</f>
        <v>700.84</v>
      </c>
    </row>
    <row r="20" spans="1:8" ht="15" customHeight="1" x14ac:dyDescent="0.35">
      <c r="A20" s="43">
        <f>VLOOKUP(C20,'JAM Master Price List'!$A$2:$D$1065,2,FALSE)</f>
        <v>15511</v>
      </c>
      <c r="B20" s="44" t="str">
        <f>VLOOKUP(C20,'JAM Master Price List'!$A$2:$D$1065,3,FALSE)</f>
        <v>JAM - Cable Level Corner Post Kit (w/Cap &amp; Trim) - 2½"x38"</v>
      </c>
      <c r="C20" s="85" t="s">
        <v>1487</v>
      </c>
      <c r="D20" s="45">
        <f>(VLOOKUP(C20,'JAM Master Price List'!$A$2:$D$1065,4,FALSE))*Index!$C$15</f>
        <v>170.47</v>
      </c>
      <c r="E20" s="85" t="s">
        <v>1488</v>
      </c>
      <c r="F20" s="46">
        <f>(VLOOKUP(E20,'JAM Master Price List'!$A$2:$D$1065,4,FALSE))*Index!$C$15</f>
        <v>170.47</v>
      </c>
      <c r="G20" s="83" t="s">
        <v>1489</v>
      </c>
      <c r="H20" s="46">
        <f>(VLOOKUP(G20,'JAM Master Price List'!$A$2:$D$1065,4,FALSE))*Index!$C$15</f>
        <v>170.47</v>
      </c>
    </row>
    <row r="21" spans="1:8" ht="15" customHeight="1" x14ac:dyDescent="0.35">
      <c r="A21" s="43">
        <f>VLOOKUP(C21,'JAM Master Price List'!$A$2:$D$1065,2,FALSE)</f>
        <v>15512</v>
      </c>
      <c r="B21" s="44" t="str">
        <f>VLOOKUP(C21,'JAM Master Price List'!$A$2:$D$1065,3,FALSE)</f>
        <v>JAM - Cable Level Line Post Kit (w/Cap &amp; Trim) - 2½"x38"</v>
      </c>
      <c r="C21" s="85" t="s">
        <v>1490</v>
      </c>
      <c r="D21" s="45">
        <f>(VLOOKUP(C21,'JAM Master Price List'!$A$2:$D$1065,4,FALSE))*Index!$C$15</f>
        <v>170.47</v>
      </c>
      <c r="E21" s="85" t="s">
        <v>1491</v>
      </c>
      <c r="F21" s="46">
        <f>(VLOOKUP(E21,'JAM Master Price List'!$A$2:$D$1065,4,FALSE))*Index!$C$15</f>
        <v>170.47</v>
      </c>
      <c r="G21" s="83" t="s">
        <v>1492</v>
      </c>
      <c r="H21" s="46">
        <f>(VLOOKUP(G21,'JAM Master Price List'!$A$2:$D$1065,4,FALSE))*Index!$C$15</f>
        <v>170.47</v>
      </c>
    </row>
    <row r="22" spans="1:8" ht="15" customHeight="1" x14ac:dyDescent="0.35">
      <c r="A22" s="43">
        <f>VLOOKUP(C22,'JAM Master Price List'!$A$2:$D$1065,2,FALSE)</f>
        <v>15515</v>
      </c>
      <c r="B22" s="44" t="str">
        <f>VLOOKUP(C22,'JAM Master Price List'!$A$2:$D$1065,3,FALSE)</f>
        <v>JAM - Cable Stair End Post Kit (w/Cap &amp; Trim) - 2½"x41"</v>
      </c>
      <c r="C22" s="85" t="s">
        <v>1493</v>
      </c>
      <c r="D22" s="45">
        <f>(VLOOKUP(C22,'JAM Master Price List'!$A$2:$D$1065,4,FALSE))*Index!$C$15</f>
        <v>700.84</v>
      </c>
      <c r="E22" s="85" t="s">
        <v>1494</v>
      </c>
      <c r="F22" s="46">
        <f>(VLOOKUP(E22,'JAM Master Price List'!$A$2:$D$1065,4,FALSE))*Index!$C$15</f>
        <v>700.84</v>
      </c>
      <c r="G22" s="83" t="s">
        <v>1495</v>
      </c>
      <c r="H22" s="46">
        <f>(VLOOKUP(G22,'JAM Master Price List'!$A$2:$D$1065,4,FALSE))*Index!$C$15</f>
        <v>700.84</v>
      </c>
    </row>
    <row r="23" spans="1:8" ht="15" customHeight="1" x14ac:dyDescent="0.35">
      <c r="A23" s="43">
        <f>VLOOKUP(C23,'JAM Master Price List'!$A$2:$D$1065,2,FALSE)</f>
        <v>15516</v>
      </c>
      <c r="B23" s="44" t="str">
        <f>VLOOKUP(C23,'JAM Master Price List'!$A$2:$D$1065,3,FALSE)</f>
        <v>JAM - Cable Stair Line Post Kit (w/Cap &amp; Trim) - 2½"x41"</v>
      </c>
      <c r="C23" s="85" t="s">
        <v>1496</v>
      </c>
      <c r="D23" s="45">
        <f>(VLOOKUP(C23,'JAM Master Price List'!$A$2:$D$1065,4,FALSE))*Index!$C$15</f>
        <v>170.47</v>
      </c>
      <c r="E23" s="85" t="s">
        <v>1497</v>
      </c>
      <c r="F23" s="45">
        <f>(VLOOKUP(E23,'JAM Master Price List'!$A$2:$D$1065,4,FALSE))*Index!$C$15</f>
        <v>170.47</v>
      </c>
      <c r="G23" s="83" t="s">
        <v>1498</v>
      </c>
      <c r="H23" s="46">
        <f>(VLOOKUP(G23,'JAM Master Price List'!$A$2:$D$1065,4,FALSE))*Index!$C$15</f>
        <v>170.47</v>
      </c>
    </row>
    <row r="24" spans="1:8" ht="15" customHeight="1" x14ac:dyDescent="0.35">
      <c r="A24" s="43">
        <v>39148</v>
      </c>
      <c r="B24" s="44" t="str">
        <f>VLOOKUP(C24,'JAM Master Price List'!$A$2:$D$1065,3,FALSE)</f>
        <v>Advantage #10x2" Screws - 100 Count</v>
      </c>
      <c r="C24" s="85" t="s">
        <v>1944</v>
      </c>
      <c r="D24" s="45">
        <f>(VLOOKUP(C24,'JAM Master Price List'!$A$2:$D$1065,4,FALSE))*Index!$C$15</f>
        <v>81.150000000000006</v>
      </c>
      <c r="E24" s="85" t="s">
        <v>1945</v>
      </c>
      <c r="F24" s="45">
        <f>(VLOOKUP(E24,'JAM Master Price List'!$A$2:$D$1065,4,FALSE))*Index!$C$15</f>
        <v>81.150000000000006</v>
      </c>
      <c r="G24" s="83" t="s">
        <v>1946</v>
      </c>
      <c r="H24" s="45">
        <f>(VLOOKUP(G24,'JAM Master Price List'!$A$2:$D$1065,4,FALSE))*Index!$C$15</f>
        <v>81.150000000000006</v>
      </c>
    </row>
    <row r="25" spans="1:8" ht="15" customHeight="1" x14ac:dyDescent="0.35">
      <c r="A25" s="43">
        <v>39149</v>
      </c>
      <c r="B25" s="44" t="str">
        <f>VLOOKUP(C25,'JAM Master Price List'!$A$2:$D$1065,3,FALSE)</f>
        <v>Advantage #10x2" Screws - 25 Count</v>
      </c>
      <c r="C25" s="85" t="s">
        <v>1937</v>
      </c>
      <c r="D25" s="45">
        <f>(VLOOKUP(C25,'JAM Master Price List'!$A$2:$D$1065,4,FALSE))*Index!$C$15</f>
        <v>22.96</v>
      </c>
      <c r="E25" s="85" t="s">
        <v>1938</v>
      </c>
      <c r="F25" s="45">
        <f>(VLOOKUP(E25,'JAM Master Price List'!$A$2:$D$1065,4,FALSE))*Index!$C$15</f>
        <v>22.96</v>
      </c>
      <c r="G25" s="83" t="s">
        <v>1939</v>
      </c>
      <c r="H25" s="46">
        <f>(VLOOKUP(G25,'JAM Master Price List'!$A$2:$D$1065,4,FALSE))*Index!$C$15</f>
        <v>22.96</v>
      </c>
    </row>
    <row r="26" spans="1:8" ht="15" customHeight="1" x14ac:dyDescent="0.35">
      <c r="A26" s="43">
        <f>VLOOKUP(C26,'JAM Master Price List'!$A$2:$D$582,2,FALSE)</f>
        <v>39410</v>
      </c>
      <c r="B26" s="44" t="str">
        <f>VLOOKUP(C26,'JAM Master Price List'!$A$2:$D$582,3,FALSE)</f>
        <v>Concrete - GRK Post Screw - 19/64" x 3½" - Bag of 24</v>
      </c>
      <c r="C26" s="85">
        <v>39410</v>
      </c>
      <c r="D26" s="45">
        <f>(VLOOKUP(C26,'JAM Master Price List'!$A$2:$D$582,4,FALSE))*Index!$C$15</f>
        <v>58.75</v>
      </c>
      <c r="E26" s="85"/>
      <c r="F26" s="46" t="s">
        <v>80</v>
      </c>
      <c r="G26" s="83"/>
      <c r="H26" s="46" t="s">
        <v>80</v>
      </c>
    </row>
    <row r="27" spans="1:8" ht="15" customHeight="1" x14ac:dyDescent="0.35">
      <c r="A27" s="43">
        <v>39439</v>
      </c>
      <c r="B27" s="44" t="str">
        <f>VLOOKUP(C27,'JAM Master Price List'!$A$2:$D$1065,3,FALSE)</f>
        <v>Wood Pro Screw - 5/16"x 4" - Box of 25</v>
      </c>
      <c r="C27" s="85">
        <v>39439</v>
      </c>
      <c r="D27" s="45">
        <v>17.47</v>
      </c>
      <c r="E27" s="85"/>
      <c r="F27" s="46" t="s">
        <v>80</v>
      </c>
      <c r="G27" s="83"/>
      <c r="H27" s="46" t="s">
        <v>80</v>
      </c>
    </row>
    <row r="28" spans="1:8" ht="15" customHeight="1" x14ac:dyDescent="0.35">
      <c r="A28" s="43">
        <v>39442</v>
      </c>
      <c r="B28" s="44" t="str">
        <f>VLOOKUP(C28,'JAM Master Price List'!$A$2:$D$582,3,FALSE)</f>
        <v>Wood Pro Screw - 5/16"x 4" - Box of 250</v>
      </c>
      <c r="C28" s="85">
        <v>39442</v>
      </c>
      <c r="D28" s="45">
        <v>131.08000000000001</v>
      </c>
      <c r="E28" s="85"/>
      <c r="F28" s="46" t="s">
        <v>80</v>
      </c>
      <c r="G28" s="83"/>
      <c r="H28" s="46" t="s">
        <v>80</v>
      </c>
    </row>
    <row r="29" spans="1:8" s="13" customFormat="1" ht="15" customHeight="1" x14ac:dyDescent="0.35">
      <c r="A29" s="41" t="s">
        <v>23</v>
      </c>
      <c r="B29" s="49" t="s">
        <v>24</v>
      </c>
      <c r="C29" s="84" t="s">
        <v>954</v>
      </c>
      <c r="D29" s="48" t="s">
        <v>78</v>
      </c>
      <c r="E29" s="84" t="s">
        <v>955</v>
      </c>
      <c r="F29" s="48" t="s">
        <v>79</v>
      </c>
      <c r="G29" s="84" t="s">
        <v>956</v>
      </c>
      <c r="H29" s="48" t="s">
        <v>1530</v>
      </c>
    </row>
    <row r="30" spans="1:8" ht="15" customHeight="1" x14ac:dyDescent="0.35">
      <c r="A30" s="43">
        <f>VLOOKUP(C30,'JAM Master Price List'!$A$2:$D$1065,2,FALSE)</f>
        <v>15600</v>
      </c>
      <c r="B30" s="44" t="str">
        <f>VLOOKUP(C30,'JAM Master Price List'!$A$2:$D$1065,3,FALSE)</f>
        <v>Advantage - Level Brackets - 2 Pk</v>
      </c>
      <c r="C30" s="85" t="s">
        <v>1499</v>
      </c>
      <c r="D30" s="45">
        <f>(VLOOKUP(C30,'JAM Master Price List'!$A$2:$D$1065,4,FALSE))*Index!$C$15</f>
        <v>34.53</v>
      </c>
      <c r="E30" s="85" t="s">
        <v>1500</v>
      </c>
      <c r="F30" s="46">
        <f>(VLOOKUP(E30,'JAM Master Price List'!$A$2:$D$1065,4,FALSE))*Index!$C$15</f>
        <v>34.53</v>
      </c>
      <c r="G30" s="83" t="s">
        <v>1501</v>
      </c>
      <c r="H30" s="46">
        <f>(VLOOKUP(G30,'JAM Master Price List'!$A$2:$D$1065,4,FALSE))*Index!$C$15</f>
        <v>34.53</v>
      </c>
    </row>
    <row r="31" spans="1:8" ht="15" customHeight="1" x14ac:dyDescent="0.35">
      <c r="A31" s="43">
        <f>VLOOKUP(C31,'JAM Master Price List'!$A$2:$D$1065,2,FALSE)</f>
        <v>15612</v>
      </c>
      <c r="B31" s="44" t="str">
        <f>VLOOKUP(C31,'JAM Master Price List'!$A$2:$D$1065,3,FALSE)</f>
        <v>Advantage - Stair Brackets - 2 Pk</v>
      </c>
      <c r="C31" s="85" t="s">
        <v>1502</v>
      </c>
      <c r="D31" s="45">
        <f>(VLOOKUP(C31,'JAM Master Price List'!$A$2:$D$1065,4,FALSE))*Index!$C$15</f>
        <v>46.27</v>
      </c>
      <c r="E31" s="85" t="s">
        <v>1503</v>
      </c>
      <c r="F31" s="46">
        <f>(VLOOKUP(E31,'JAM Master Price List'!$A$2:$D$1065,4,FALSE))*Index!$C$15</f>
        <v>46.27</v>
      </c>
      <c r="G31" s="83" t="s">
        <v>1504</v>
      </c>
      <c r="H31" s="46">
        <f>(VLOOKUP(G31,'JAM Master Price List'!$A$2:$D$1065,4,FALSE))*Index!$C$15</f>
        <v>46.27</v>
      </c>
    </row>
    <row r="32" spans="1:8" ht="15" customHeight="1" x14ac:dyDescent="0.35">
      <c r="A32" s="43">
        <f>VLOOKUP(C32,'JAM Master Price List'!$A$2:$D$1065,2,FALSE)</f>
        <v>15615</v>
      </c>
      <c r="B32" s="44" t="str">
        <f>VLOOKUP(C32,'JAM Master Price List'!$A$2:$D$1065,3,FALSE)</f>
        <v>Advantage - Universal Swivel Brackets - 2 Pk</v>
      </c>
      <c r="C32" s="85" t="s">
        <v>1505</v>
      </c>
      <c r="D32" s="45">
        <f>(VLOOKUP(C32,'JAM Master Price List'!$A$2:$D$1065,4,FALSE))*Index!$C$15</f>
        <v>68.03</v>
      </c>
      <c r="E32" s="85" t="s">
        <v>1506</v>
      </c>
      <c r="F32" s="46">
        <f>(VLOOKUP(E32,'JAM Master Price List'!$A$2:$D$1065,4,FALSE))*Index!$C$15</f>
        <v>68.03</v>
      </c>
      <c r="G32" s="83" t="s">
        <v>1507</v>
      </c>
      <c r="H32" s="46">
        <f>(VLOOKUP(G32,'JAM Master Price List'!$A$2:$D$1065,4,FALSE))*Index!$C$15</f>
        <v>68.03</v>
      </c>
    </row>
    <row r="33" spans="1:8" ht="15" customHeight="1" x14ac:dyDescent="0.35">
      <c r="A33" s="43">
        <f>VLOOKUP(C33,'JAM Master Price List'!$A$2:$D$1065,2,FALSE)</f>
        <v>15630</v>
      </c>
      <c r="B33" s="44" t="str">
        <f>VLOOKUP(C33,'JAM Master Price List'!$A$2:$D$1065,3,FALSE)</f>
        <v>Advantage Drink Rail Bracket Pack - Level - 2 pc</v>
      </c>
      <c r="C33" s="85" t="s">
        <v>1306</v>
      </c>
      <c r="D33" s="45">
        <f>(VLOOKUP(C33,'JAM Master Price List'!$A$2:$D$1065,4,FALSE))*Index!$C$15</f>
        <v>34.53</v>
      </c>
      <c r="E33" s="85" t="s">
        <v>1307</v>
      </c>
      <c r="F33" s="46">
        <f>(VLOOKUP(E33,'JAM Master Price List'!$A$2:$D$1065,4,FALSE))*Index!$C$15</f>
        <v>34.53</v>
      </c>
      <c r="G33" s="83" t="s">
        <v>1308</v>
      </c>
      <c r="H33" s="46">
        <f>(VLOOKUP(G33,'JAM Master Price List'!$A$2:$D$1065,4,FALSE))*Index!$C$15</f>
        <v>34.53</v>
      </c>
    </row>
    <row r="34" spans="1:8" ht="15" customHeight="1" x14ac:dyDescent="0.35">
      <c r="A34" s="43">
        <f>VLOOKUP(C34,'JAM Master Price List'!$A$2:$D$1065,2,FALSE)</f>
        <v>39315</v>
      </c>
      <c r="B34" s="44" t="str">
        <f>VLOOKUP(C34,'JAM Master Price List'!$A$2:$D$1065,3,FALSE)</f>
        <v>Deck Board Railing Connector</v>
      </c>
      <c r="C34" s="85">
        <v>39315</v>
      </c>
      <c r="D34" s="45">
        <f>(VLOOKUP(C34,'JAM Master Price List'!$A$2:$D$1065,4,FALSE))*Index!$C$15</f>
        <v>30.41</v>
      </c>
      <c r="E34" s="85"/>
      <c r="F34" s="46" t="s">
        <v>80</v>
      </c>
      <c r="G34" s="83"/>
      <c r="H34" s="46" t="s">
        <v>80</v>
      </c>
    </row>
    <row r="35" spans="1:8" ht="15" customHeight="1" x14ac:dyDescent="0.35">
      <c r="A35" s="43">
        <f>VLOOKUP(C35,'JAM Master Price List'!$A$2:$D$1065,2,FALSE)</f>
        <v>15800</v>
      </c>
      <c r="B35" s="44" t="str">
        <f>VLOOKUP(C35,'JAM Master Price List'!$A$2:$D$1065,3,FALSE)</f>
        <v>Advantage Drink Rail Adapter - 6'</v>
      </c>
      <c r="C35" s="85" t="s">
        <v>1327</v>
      </c>
      <c r="D35" s="45">
        <f>(VLOOKUP(C35,'JAM Master Price List'!$A$2:$D$1065,4,FALSE))*Index!$C$15</f>
        <v>88.95</v>
      </c>
      <c r="E35" s="85" t="s">
        <v>1329</v>
      </c>
      <c r="F35" s="46">
        <f>(VLOOKUP(E35,'JAM Master Price List'!$A$2:$D$1065,4,FALSE))*Index!$C$15</f>
        <v>88.95</v>
      </c>
      <c r="G35" s="83" t="s">
        <v>1330</v>
      </c>
      <c r="H35" s="46">
        <f>(VLOOKUP(G35,'JAM Master Price List'!$A$2:$D$1065,4,FALSE))*Index!$C$15</f>
        <v>88.95</v>
      </c>
    </row>
    <row r="36" spans="1:8" ht="15" customHeight="1" x14ac:dyDescent="0.35">
      <c r="A36" s="43">
        <f>VLOOKUP(C36,'JAM Master Price List'!$A$2:$D$1065,2,FALSE)</f>
        <v>15802</v>
      </c>
      <c r="B36" s="44" t="str">
        <f>VLOOKUP(C36,'JAM Master Price List'!$A$2:$D$1065,3,FALSE)</f>
        <v>Advantage Drink Rail Adapter - 8'</v>
      </c>
      <c r="C36" s="85" t="s">
        <v>1331</v>
      </c>
      <c r="D36" s="45">
        <f>(VLOOKUP(C36,'JAM Master Price List'!$A$2:$D$1065,4,FALSE))*Index!$C$15</f>
        <v>108.72</v>
      </c>
      <c r="E36" s="85" t="s">
        <v>1333</v>
      </c>
      <c r="F36" s="46">
        <f>(VLOOKUP(E36,'JAM Master Price List'!$A$2:$D$1065,4,FALSE))*Index!$C$15</f>
        <v>108.72</v>
      </c>
      <c r="G36" s="83" t="s">
        <v>1334</v>
      </c>
      <c r="H36" s="46">
        <f>(VLOOKUP(G36,'JAM Master Price List'!$A$2:$D$1065,4,FALSE))*Index!$C$15</f>
        <v>108.72</v>
      </c>
    </row>
    <row r="37" spans="1:8" ht="15" customHeight="1" x14ac:dyDescent="0.35">
      <c r="A37" s="43">
        <v>15810</v>
      </c>
      <c r="B37" s="44" t="str">
        <f>VLOOKUP(C37,'JAM Master Price List'!$A$2:$D$1065,3,FALSE)</f>
        <v>Advantage Cross Over Bracket Adapter - 2½"</v>
      </c>
      <c r="C37" s="85" t="s">
        <v>1958</v>
      </c>
      <c r="D37" s="46">
        <f>(VLOOKUP(C37,'JAM Master Price List'!$A$2:$D$1065,4,FALSE))*Index!$C$15</f>
        <v>115.43</v>
      </c>
      <c r="E37" s="83" t="s">
        <v>1960</v>
      </c>
      <c r="F37" s="46">
        <f>(VLOOKUP(E37,'JAM Master Price List'!$A$2:$D$1065,4,FALSE))*Index!$C$15</f>
        <v>115.43</v>
      </c>
      <c r="G37" s="83" t="s">
        <v>1961</v>
      </c>
      <c r="H37" s="46">
        <f>(VLOOKUP(G37,'JAM Master Price List'!$A$2:$D$1065,4,FALSE))*Index!$C$15</f>
        <v>115.43</v>
      </c>
    </row>
    <row r="38" spans="1:8" ht="15" customHeight="1" x14ac:dyDescent="0.35">
      <c r="A38" s="43">
        <f>VLOOKUP(C38,'JAM Master Price List'!$A$2:$D$1065,2,FALSE)</f>
        <v>15830</v>
      </c>
      <c r="B38" s="44" t="str">
        <f>VLOOKUP(C38,'JAM Master Price List'!$A$2:$D$1065,3,FALSE)</f>
        <v>Advantage Touch Up Paint - 4.5oz</v>
      </c>
      <c r="C38" s="85" t="s">
        <v>1339</v>
      </c>
      <c r="D38" s="45">
        <f>(VLOOKUP(C38,'JAM Master Price List'!$A$2:$D$1065,4,FALSE))*Index!$C$15</f>
        <v>27.46</v>
      </c>
      <c r="E38" s="85" t="s">
        <v>1341</v>
      </c>
      <c r="F38" s="46">
        <f>(VLOOKUP(E38,'JAM Master Price List'!$A$2:$D$1065,4,FALSE))*Index!$C$15</f>
        <v>27.46</v>
      </c>
      <c r="G38" s="83" t="s">
        <v>1342</v>
      </c>
      <c r="H38" s="46">
        <f>(VLOOKUP(G38,'JAM Master Price List'!$A$2:$D$1065,4,FALSE))*Index!$C$15</f>
        <v>27.46</v>
      </c>
    </row>
    <row r="39" spans="1:8" ht="15" customHeight="1" x14ac:dyDescent="0.35">
      <c r="A39" s="42" t="s">
        <v>23</v>
      </c>
      <c r="B39" s="49" t="s">
        <v>25</v>
      </c>
      <c r="C39" s="84" t="s">
        <v>954</v>
      </c>
      <c r="D39" s="48" t="s">
        <v>78</v>
      </c>
      <c r="E39" s="84" t="s">
        <v>955</v>
      </c>
      <c r="F39" s="48" t="s">
        <v>79</v>
      </c>
      <c r="G39" s="84" t="s">
        <v>956</v>
      </c>
      <c r="H39" s="48" t="s">
        <v>1530</v>
      </c>
    </row>
    <row r="40" spans="1:8" ht="15" customHeight="1" x14ac:dyDescent="0.35">
      <c r="A40" s="43">
        <f>VLOOKUP(C40,'JAM Master Price List'!$A$2:$D$1065,2,FALSE)</f>
        <v>15370</v>
      </c>
      <c r="B40" s="44" t="str">
        <f>VLOOKUP(C40,'JAM Master Price List'!$A$2:$D$1065,3,FALSE)</f>
        <v>Advantage - Horizontal Cable Gate - 36"x48' - REQUIRES CABLE</v>
      </c>
      <c r="C40" s="85" t="s">
        <v>1481</v>
      </c>
      <c r="D40" s="46">
        <f>(VLOOKUP(C40,'JAM Master Price List'!$A$2:$D$1065,4,FALSE))*Index!$C$15</f>
        <v>1527.04</v>
      </c>
      <c r="E40" s="83" t="s">
        <v>1482</v>
      </c>
      <c r="F40" s="46">
        <f>(VLOOKUP(E40,'JAM Master Price List'!$A$2:$D$1065,4,FALSE))*Index!$C$15</f>
        <v>1527.04</v>
      </c>
      <c r="G40" s="83" t="s">
        <v>1483</v>
      </c>
      <c r="H40" s="46">
        <f>(VLOOKUP(G40,'JAM Master Price List'!$A$2:$D$1065,4,FALSE))*Index!$C$15</f>
        <v>1527.04</v>
      </c>
    </row>
    <row r="41" spans="1:8" ht="15" customHeight="1" x14ac:dyDescent="0.35">
      <c r="A41" s="43">
        <v>35315</v>
      </c>
      <c r="B41" s="44" t="str">
        <f>VLOOKUP(C41,'JAM Master Price List'!$A$2:$D$1065,3,FALSE)</f>
        <v>Nationwide Self-Close Adjustable Hinge Pair</v>
      </c>
      <c r="C41" s="85">
        <v>35315</v>
      </c>
      <c r="D41" s="46">
        <f>(VLOOKUP(C41,'JAM Master Price List'!$A$2:$D$1065,4,FALSE))*Index!$C$15</f>
        <v>81.52</v>
      </c>
      <c r="E41" s="85"/>
      <c r="F41" s="46" t="s">
        <v>80</v>
      </c>
      <c r="G41" s="83"/>
      <c r="H41" s="45" t="s">
        <v>80</v>
      </c>
    </row>
    <row r="42" spans="1:8" ht="15" customHeight="1" x14ac:dyDescent="0.35">
      <c r="A42" s="43">
        <v>35380</v>
      </c>
      <c r="B42" s="44" t="str">
        <f>VLOOKUP(C42,'JAM Master Price List'!$A$2:$D$1065,3,FALSE)</f>
        <v>Keystone 1-Sided External Mount Nylon Latch</v>
      </c>
      <c r="C42" s="85">
        <v>35380</v>
      </c>
      <c r="D42" s="46">
        <f>(VLOOKUP(C42,'JAM Master Price List'!$A$2:$D$1065,4,FALSE))*Index!$C$15</f>
        <v>44.84</v>
      </c>
      <c r="E42" s="85"/>
      <c r="F42" s="46" t="s">
        <v>80</v>
      </c>
      <c r="G42" s="83"/>
      <c r="H42" s="45" t="s">
        <v>80</v>
      </c>
    </row>
    <row r="43" spans="1:8" ht="15" customHeight="1" x14ac:dyDescent="0.35">
      <c r="A43" s="42" t="s">
        <v>23</v>
      </c>
      <c r="B43" s="49" t="s">
        <v>28</v>
      </c>
      <c r="C43" s="84" t="s">
        <v>954</v>
      </c>
      <c r="D43" s="48" t="s">
        <v>218</v>
      </c>
      <c r="E43" s="84" t="s">
        <v>955</v>
      </c>
      <c r="F43" s="48" t="s">
        <v>79</v>
      </c>
      <c r="G43" s="84" t="s">
        <v>956</v>
      </c>
      <c r="H43" s="48" t="s">
        <v>1530</v>
      </c>
    </row>
    <row r="44" spans="1:8" ht="15" customHeight="1" x14ac:dyDescent="0.35">
      <c r="A44" s="43">
        <f>VLOOKUP(C44,'JAM Master Price List'!$A$2:$D$1065,2,FALSE)</f>
        <v>18470</v>
      </c>
      <c r="B44" s="44" t="str">
        <f>VLOOKUP(C44,'JAM Master Price List'!$A$2:$D$1065,3,FALSE)</f>
        <v>Cable Roll (1/8") - 100 FT</v>
      </c>
      <c r="C44" s="85">
        <v>18470</v>
      </c>
      <c r="D44" s="45">
        <f>(VLOOKUP(C44,'JAM Master Price List'!$A$2:$D$582,4,FALSE))*Index!$C$15</f>
        <v>125.75</v>
      </c>
      <c r="E44" s="85"/>
      <c r="F44" s="46" t="s">
        <v>80</v>
      </c>
      <c r="G44" s="83"/>
      <c r="H44" s="46" t="s">
        <v>80</v>
      </c>
    </row>
    <row r="45" spans="1:8" ht="15" customHeight="1" x14ac:dyDescent="0.35">
      <c r="A45" s="43" t="s">
        <v>1949</v>
      </c>
      <c r="B45" s="44" t="str">
        <f>VLOOKUP(C45,'JAM Master Price List'!$A$2:$D$1065,3,FALSE)</f>
        <v>Cable Roll (1/8") - 100 FT - Black</v>
      </c>
      <c r="C45" s="85" t="s">
        <v>1949</v>
      </c>
      <c r="D45" s="45">
        <f>(VLOOKUP(C45,'JAM Master Price List'!$A$2:$D$582,4,FALSE))*Index!$C$15</f>
        <v>256.62</v>
      </c>
      <c r="E45" s="85"/>
      <c r="F45" s="46"/>
      <c r="G45" s="83"/>
      <c r="H45" s="46"/>
    </row>
    <row r="46" spans="1:8" ht="15" customHeight="1" x14ac:dyDescent="0.35">
      <c r="A46" s="43">
        <f>VLOOKUP(C46,'JAM Master Price List'!$A$2:$D$1065,2,FALSE)</f>
        <v>18471</v>
      </c>
      <c r="B46" s="44" t="str">
        <f>VLOOKUP(C46,'JAM Master Price List'!$A$2:$D$1065,3,FALSE)</f>
        <v>Cable Roll (1/8") - 250 FT</v>
      </c>
      <c r="C46" s="85">
        <v>18471</v>
      </c>
      <c r="D46" s="45">
        <f>(VLOOKUP(C46,'JAM Master Price List'!$A$2:$D$582,4,FALSE))*Index!$C$15</f>
        <v>280.27</v>
      </c>
      <c r="E46" s="85"/>
      <c r="F46" s="46" t="s">
        <v>80</v>
      </c>
      <c r="G46" s="83"/>
      <c r="H46" s="46" t="s">
        <v>80</v>
      </c>
    </row>
    <row r="47" spans="1:8" ht="15" customHeight="1" x14ac:dyDescent="0.35">
      <c r="A47" s="43" t="s">
        <v>1755</v>
      </c>
      <c r="B47" s="44" t="str">
        <f>VLOOKUP(C47,'JAM Master Price List'!$A$2:$D$1065,3,FALSE)</f>
        <v>Cable Roll (1/8") - 250 FT - Black</v>
      </c>
      <c r="C47" s="85" t="s">
        <v>1755</v>
      </c>
      <c r="D47" s="46">
        <f>(VLOOKUP(C47,'JAM Master Price List'!$A$2:$D$582,4,FALSE))*Index!$C$15</f>
        <v>558.76</v>
      </c>
      <c r="E47" s="85"/>
      <c r="F47" s="46"/>
      <c r="G47" s="83"/>
      <c r="H47" s="46"/>
    </row>
    <row r="48" spans="1:8" ht="15" customHeight="1" x14ac:dyDescent="0.35">
      <c r="A48" s="43">
        <f>VLOOKUP(C48,'JAM Master Price List'!$A$2:$D$1065,2,FALSE)</f>
        <v>18472</v>
      </c>
      <c r="B48" s="44" t="str">
        <f>VLOOKUP(C48,'JAM Master Price List'!$A$2:$D$1065,3,FALSE)</f>
        <v>Cable Roll (1/8") - 500 FT</v>
      </c>
      <c r="C48" s="85">
        <v>18472</v>
      </c>
      <c r="D48" s="45">
        <f>(VLOOKUP(C48,'JAM Master Price List'!$A$2:$D$582,4,FALSE))*Index!$C$15</f>
        <v>518.76</v>
      </c>
      <c r="E48" s="85"/>
      <c r="F48" s="46" t="s">
        <v>80</v>
      </c>
      <c r="G48" s="83"/>
      <c r="H48" s="46" t="s">
        <v>80</v>
      </c>
    </row>
    <row r="49" spans="1:8" ht="15" customHeight="1" x14ac:dyDescent="0.35">
      <c r="A49" s="43" t="s">
        <v>1950</v>
      </c>
      <c r="B49" s="44" t="str">
        <f>VLOOKUP(C49,'JAM Master Price List'!$A$2:$D$1065,3,FALSE)</f>
        <v>Cable Roll (1/8") - 500 FT - Black</v>
      </c>
      <c r="C49" s="85" t="s">
        <v>1950</v>
      </c>
      <c r="D49" s="45">
        <f>(VLOOKUP(C49,'JAM Master Price List'!$A$2:$D$582,4,FALSE))*Index!$C$15</f>
        <v>1076.1300000000001</v>
      </c>
      <c r="E49" s="85"/>
      <c r="F49" s="46"/>
      <c r="G49" s="83"/>
      <c r="H49" s="46"/>
    </row>
    <row r="50" spans="1:8" ht="15" customHeight="1" x14ac:dyDescent="0.35">
      <c r="A50" s="43">
        <f>VLOOKUP(C50,'JAM Master Price List'!$A$2:$D$1065,2,FALSE)</f>
        <v>36410</v>
      </c>
      <c r="B50" s="44" t="str">
        <f>VLOOKUP(C50,'JAM Master Price List'!$A$2:$D$1065,3,FALSE)</f>
        <v>Felco C7 Cable Cutter</v>
      </c>
      <c r="C50" s="85">
        <v>36410</v>
      </c>
      <c r="D50" s="45">
        <f>(VLOOKUP(C50,'JAM Master Price List'!$A$2:$D$582,4,FALSE))*Index!$C$15</f>
        <v>154.35</v>
      </c>
      <c r="E50" s="85"/>
      <c r="F50" s="46" t="s">
        <v>80</v>
      </c>
      <c r="G50" s="83"/>
      <c r="H50" s="46" t="s">
        <v>80</v>
      </c>
    </row>
    <row r="51" spans="1:8" ht="15" customHeight="1" x14ac:dyDescent="0.35">
      <c r="A51" s="43">
        <f>VLOOKUP(C51,'JAM Master Price List'!$A$2:$D$1065,2,FALSE)</f>
        <v>36412</v>
      </c>
      <c r="B51" s="44" t="str">
        <f>VLOOKUP(C51,'JAM Master Price List'!$A$2:$D$1065,3,FALSE)</f>
        <v>Cable Gripping Pliers</v>
      </c>
      <c r="C51" s="85">
        <v>36412</v>
      </c>
      <c r="D51" s="45">
        <f>(VLOOKUP(C51,'JAM Master Price List'!$A$2:$D$582,4,FALSE))*Index!$C$15</f>
        <v>74.11</v>
      </c>
      <c r="E51" s="85"/>
      <c r="F51" s="46" t="s">
        <v>80</v>
      </c>
      <c r="G51" s="83"/>
      <c r="H51" s="46" t="s">
        <v>80</v>
      </c>
    </row>
    <row r="52" spans="1:8" ht="15" customHeight="1" x14ac:dyDescent="0.35">
      <c r="A52" s="43">
        <f>VLOOKUP(C52,'JAM Master Price List'!$A$2:$D$1065,2,FALSE)</f>
        <v>36420</v>
      </c>
      <c r="B52" s="44" t="str">
        <f>VLOOKUP(C52,'JAM Master Price List'!$A$2:$D$1065,3,FALSE)</f>
        <v>Loos PT-1 Cable Tension Gauge</v>
      </c>
      <c r="C52" s="85">
        <v>36420</v>
      </c>
      <c r="D52" s="45">
        <f>(VLOOKUP(C52,'JAM Master Price List'!$A$2:$D$582,4,FALSE))*Index!$C$15</f>
        <v>250.82</v>
      </c>
      <c r="E52" s="85"/>
      <c r="F52" s="46" t="s">
        <v>80</v>
      </c>
      <c r="G52" s="83"/>
      <c r="H52" s="46" t="s">
        <v>80</v>
      </c>
    </row>
    <row r="53" spans="1:8" ht="15" customHeight="1" x14ac:dyDescent="0.35">
      <c r="A53" s="43">
        <v>36421</v>
      </c>
      <c r="B53" s="44" t="str">
        <f>VLOOKUP(C53,'JAM Master Price List'!$A$2:$D$1065,3,FALSE)</f>
        <v>JAM External Cable Fitting Install Kit</v>
      </c>
      <c r="C53" s="85">
        <v>36421</v>
      </c>
      <c r="D53" s="45">
        <f>(VLOOKUP(C53,'JAM Master Price List'!$A$2:$D$582,4,FALSE))*Index!$C$15</f>
        <v>28.85</v>
      </c>
      <c r="E53" s="85"/>
      <c r="F53" s="46"/>
      <c r="G53" s="83"/>
      <c r="H53" s="46"/>
    </row>
    <row r="54" spans="1:8" ht="15" customHeight="1" x14ac:dyDescent="0.35">
      <c r="A54" s="43">
        <f>VLOOKUP(C54,'JAM Master Price List'!$A$2:$D$1065,2,FALSE)</f>
        <v>36422</v>
      </c>
      <c r="B54" s="44" t="str">
        <f>VLOOKUP(C54,'JAM Master Price List'!$A$2:$D$1065,3,FALSE)</f>
        <v>Advantage Cable Installation Kit</v>
      </c>
      <c r="C54" s="85">
        <v>36422</v>
      </c>
      <c r="D54" s="45">
        <f>(VLOOKUP(C54,'JAM Master Price List'!$A$2:$D$582,4,FALSE))*Index!$C$15</f>
        <v>70.260000000000005</v>
      </c>
      <c r="E54" s="85"/>
      <c r="F54" s="46" t="s">
        <v>80</v>
      </c>
      <c r="G54" s="83"/>
      <c r="H54" s="46" t="s">
        <v>80</v>
      </c>
    </row>
    <row r="55" spans="1:8" ht="15" customHeight="1" x14ac:dyDescent="0.35">
      <c r="A55" s="43">
        <f>VLOOKUP(C55,'JAM Master Price List'!$A$2:$D$1065,2,FALSE)</f>
        <v>36430</v>
      </c>
      <c r="B55" s="44" t="str">
        <f>VLOOKUP(C55,'JAM Master Price List'!$A$2:$D$1065,3,FALSE)</f>
        <v>Cable Threading Needle</v>
      </c>
      <c r="C55" s="85">
        <v>36430</v>
      </c>
      <c r="D55" s="45">
        <f>(VLOOKUP(C55,'JAM Master Price List'!$A$2:$D$582,4,FALSE))*Index!$C$15</f>
        <v>7.41</v>
      </c>
      <c r="E55" s="85"/>
      <c r="F55" s="46" t="s">
        <v>80</v>
      </c>
      <c r="G55" s="83"/>
      <c r="H55" s="46" t="s">
        <v>80</v>
      </c>
    </row>
    <row r="56" spans="1:8" ht="15" customHeight="1" x14ac:dyDescent="0.35">
      <c r="A56" s="43">
        <f>VLOOKUP(C56,'JAM Master Price List'!$A$2:$D$1065,2,FALSE)</f>
        <v>36431</v>
      </c>
      <c r="B56" s="44" t="str">
        <f>VLOOKUP(C56,'JAM Master Price List'!$A$2:$D$1065,3,FALSE)</f>
        <v>Cable Corner Threading Needle</v>
      </c>
      <c r="C56" s="85">
        <v>36431</v>
      </c>
      <c r="D56" s="45">
        <f>(VLOOKUP(C56,'JAM Master Price List'!$A$2:$D$582,4,FALSE))*Index!$C$15</f>
        <v>37.35</v>
      </c>
      <c r="E56" s="85"/>
      <c r="F56" s="46" t="s">
        <v>80</v>
      </c>
      <c r="G56" s="83"/>
      <c r="H56" s="46" t="s">
        <v>80</v>
      </c>
    </row>
    <row r="57" spans="1:8" ht="15" customHeight="1" x14ac:dyDescent="0.35">
      <c r="A57" s="43">
        <f>VLOOKUP(C57,'JAM Master Price List'!$A$2:$D$1065,2,FALSE)</f>
        <v>36432</v>
      </c>
      <c r="B57" s="44" t="str">
        <f>VLOOKUP(C57,'JAM Master Price List'!$A$2:$D$1065,3,FALSE)</f>
        <v>3/16" Cable Allen Wrench</v>
      </c>
      <c r="C57" s="85">
        <v>36432</v>
      </c>
      <c r="D57" s="45">
        <f>(VLOOKUP(C57,'JAM Master Price List'!$A$2:$D$582,4,FALSE))*Index!$C$15</f>
        <v>1.86</v>
      </c>
      <c r="E57" s="85"/>
      <c r="F57" s="46" t="s">
        <v>80</v>
      </c>
      <c r="G57" s="83"/>
      <c r="H57" s="46" t="s">
        <v>80</v>
      </c>
    </row>
    <row r="58" spans="1:8" ht="15" customHeight="1" x14ac:dyDescent="0.35">
      <c r="A58" s="43">
        <f>VLOOKUP(C58,'JAM Master Price List'!$A$2:$D$1065,2,FALSE)</f>
        <v>36441</v>
      </c>
      <c r="B58" s="44" t="str">
        <f>VLOOKUP(C58,'JAM Master Price List'!$A$2:$D$1065,3,FALSE)</f>
        <v>Cable Rust &amp; Corrosion Protection Boeshield T-9 (4 oz. Bottle)</v>
      </c>
      <c r="C58" s="85">
        <v>36441</v>
      </c>
      <c r="D58" s="45">
        <f>(VLOOKUP(C58,'JAM Master Price List'!$A$2:$D$582,4,FALSE))*Index!$C$15</f>
        <v>23.71</v>
      </c>
      <c r="E58" s="85"/>
      <c r="F58" s="46" t="s">
        <v>80</v>
      </c>
      <c r="G58" s="83"/>
      <c r="H58" s="46" t="s">
        <v>80</v>
      </c>
    </row>
    <row r="59" spans="1:8" ht="15" customHeight="1" x14ac:dyDescent="0.35">
      <c r="A59" s="43">
        <v>36450</v>
      </c>
      <c r="B59" s="44" t="str">
        <f>VLOOKUP(C59,'JAM Master Price List'!$A$2:$D$1065,3,FALSE)</f>
        <v>Advantage Cable Tensioner Fitting (Stud &amp; Jaw Only) - 2 Pack</v>
      </c>
      <c r="C59" s="85">
        <v>36450</v>
      </c>
      <c r="D59" s="45">
        <f>(VLOOKUP(C59,'JAM Master Price List'!$A$2:$D$582,4,FALSE))*Index!$C$15</f>
        <v>22.23</v>
      </c>
      <c r="E59" s="85"/>
      <c r="F59" s="46"/>
      <c r="G59" s="83"/>
      <c r="H59" s="46"/>
    </row>
    <row r="60" spans="1:8" ht="15" customHeight="1" x14ac:dyDescent="0.35">
      <c r="A60" s="43">
        <v>36451</v>
      </c>
      <c r="B60" s="44" t="str">
        <f>VLOOKUP(C60,'JAM Master Price List'!$A$2:$D$1065,3,FALSE)</f>
        <v>Advantage Cable Tensioner Fitting - 1 Set</v>
      </c>
      <c r="C60" s="85">
        <v>36451</v>
      </c>
      <c r="D60" s="45">
        <f>(VLOOKUP(C60,'JAM Master Price List'!$A$2:$D$582,4,FALSE))*Index!$C$15</f>
        <v>56.23</v>
      </c>
      <c r="E60" s="85"/>
      <c r="F60" s="46" t="s">
        <v>80</v>
      </c>
      <c r="G60" s="83"/>
      <c r="H60" s="46" t="s">
        <v>80</v>
      </c>
    </row>
  </sheetData>
  <sheetProtection algorithmName="SHA-512" hashValue="LAx9WibkV7FZOKgWep1OhU7/5BR9FGOCKsk1AGSSLzYdH9TKQka/7+CSBAV6gNlVF8l8gMt2wMRDXkQaGUaHHw==" saltValue="x3JGOinDLnGGCUAQ2BeLFA==" spinCount="100000" sheet="1" objects="1" scenarios="1"/>
  <mergeCells count="5">
    <mergeCell ref="A1:H1"/>
    <mergeCell ref="I1:J1"/>
    <mergeCell ref="A2:H2"/>
    <mergeCell ref="A3:H10"/>
    <mergeCell ref="A11:H11"/>
  </mergeCell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pageSetUpPr autoPageBreaks="0" fitToPage="1"/>
  </sheetPr>
  <dimension ref="A1:K57"/>
  <sheetViews>
    <sheetView showGridLines="0" topLeftCell="A10" zoomScaleNormal="100" workbookViewId="0">
      <selection activeCell="L16" sqref="L16"/>
    </sheetView>
  </sheetViews>
  <sheetFormatPr defaultColWidth="9.1796875" defaultRowHeight="14.5" x14ac:dyDescent="0.35"/>
  <cols>
    <col min="1" max="1" width="11.7265625" style="9" customWidth="1"/>
    <col min="2" max="2" width="57.26953125" style="9" customWidth="1"/>
    <col min="3" max="3" width="11.7265625" style="87" hidden="1" customWidth="1"/>
    <col min="4" max="4" width="11.7265625" style="87" customWidth="1"/>
    <col min="5" max="5" width="11.7265625" style="14" hidden="1" customWidth="1"/>
    <col min="6" max="6" width="11.7265625" style="14" customWidth="1"/>
    <col min="7" max="7" width="11.7265625" style="88" hidden="1" customWidth="1"/>
    <col min="8" max="8" width="11.7265625" style="164" customWidth="1"/>
    <col min="9" max="9" width="11.7265625" style="164" hidden="1" customWidth="1"/>
    <col min="10" max="10" width="11.7265625" style="164" customWidth="1"/>
    <col min="11" max="16384" width="9.1796875" style="9"/>
  </cols>
  <sheetData>
    <row r="1" spans="1:11" ht="45" customHeight="1" x14ac:dyDescent="0.35">
      <c r="A1" s="246"/>
      <c r="B1" s="246"/>
      <c r="C1" s="246"/>
      <c r="D1" s="246"/>
      <c r="E1" s="246"/>
      <c r="F1" s="246"/>
      <c r="G1" s="246"/>
      <c r="H1" s="246"/>
      <c r="I1" s="246"/>
      <c r="J1" s="246"/>
      <c r="K1" s="141"/>
    </row>
    <row r="2" spans="1:11" s="66" customFormat="1" ht="15" customHeight="1" x14ac:dyDescent="0.35">
      <c r="A2" s="246"/>
      <c r="B2" s="246"/>
      <c r="C2" s="246"/>
      <c r="D2" s="246"/>
      <c r="E2" s="246"/>
      <c r="F2" s="246"/>
      <c r="G2" s="246"/>
      <c r="H2" s="246"/>
      <c r="I2" s="246"/>
      <c r="J2" s="246"/>
    </row>
    <row r="3" spans="1:11" s="66" customFormat="1" ht="75" customHeight="1" x14ac:dyDescent="0.35">
      <c r="A3" s="246"/>
      <c r="B3" s="246"/>
      <c r="C3" s="246"/>
      <c r="D3" s="246"/>
      <c r="E3" s="246"/>
      <c r="F3" s="246"/>
      <c r="G3" s="246"/>
      <c r="H3" s="246"/>
      <c r="I3" s="246"/>
      <c r="J3" s="246"/>
      <c r="K3" s="65"/>
    </row>
    <row r="4" spans="1:11" s="66" customFormat="1" ht="75.75" customHeight="1" x14ac:dyDescent="0.35">
      <c r="A4" s="246"/>
      <c r="B4" s="246"/>
      <c r="C4" s="246"/>
      <c r="D4" s="246"/>
      <c r="E4" s="246"/>
      <c r="F4" s="246"/>
      <c r="G4" s="246"/>
      <c r="H4" s="246"/>
      <c r="I4" s="246"/>
      <c r="J4" s="246"/>
      <c r="K4" s="65"/>
    </row>
    <row r="5" spans="1:11" s="66" customFormat="1" ht="72.75" customHeight="1" x14ac:dyDescent="0.35">
      <c r="A5" s="246"/>
      <c r="B5" s="246"/>
      <c r="C5" s="246"/>
      <c r="D5" s="246"/>
      <c r="E5" s="246"/>
      <c r="F5" s="246"/>
      <c r="G5" s="246"/>
      <c r="H5" s="246"/>
      <c r="I5" s="246"/>
      <c r="J5" s="246"/>
      <c r="K5" s="65"/>
    </row>
    <row r="6" spans="1:11" s="66" customFormat="1" ht="84.75" customHeight="1" x14ac:dyDescent="0.35">
      <c r="A6" s="246"/>
      <c r="B6" s="246"/>
      <c r="C6" s="246"/>
      <c r="D6" s="246"/>
      <c r="E6" s="246"/>
      <c r="F6" s="246"/>
      <c r="G6" s="246"/>
      <c r="H6" s="246"/>
      <c r="I6" s="246"/>
      <c r="J6" s="246"/>
      <c r="K6" s="65"/>
    </row>
    <row r="7" spans="1:11" s="66" customFormat="1" ht="89.25" customHeight="1" x14ac:dyDescent="0.35">
      <c r="A7" s="246"/>
      <c r="B7" s="246"/>
      <c r="C7" s="246"/>
      <c r="D7" s="246"/>
      <c r="E7" s="246"/>
      <c r="F7" s="246"/>
      <c r="G7" s="246"/>
      <c r="H7" s="246"/>
      <c r="I7" s="246"/>
      <c r="J7" s="246"/>
      <c r="K7" s="65"/>
    </row>
    <row r="8" spans="1:11" s="66" customFormat="1" ht="77.25" customHeight="1" x14ac:dyDescent="0.35">
      <c r="A8" s="246"/>
      <c r="B8" s="246"/>
      <c r="C8" s="246"/>
      <c r="D8" s="246"/>
      <c r="E8" s="246"/>
      <c r="F8" s="246"/>
      <c r="G8" s="246"/>
      <c r="H8" s="246"/>
      <c r="I8" s="246"/>
      <c r="J8" s="246"/>
      <c r="K8" s="65"/>
    </row>
    <row r="9" spans="1:11" ht="69" customHeight="1" x14ac:dyDescent="0.35">
      <c r="A9" s="246"/>
      <c r="B9" s="246"/>
      <c r="C9" s="246"/>
      <c r="D9" s="246"/>
      <c r="E9" s="246"/>
      <c r="F9" s="246"/>
      <c r="G9" s="246"/>
      <c r="H9" s="246"/>
      <c r="I9" s="246"/>
      <c r="J9" s="246"/>
    </row>
    <row r="10" spans="1:11" ht="86.25" customHeight="1" x14ac:dyDescent="0.35">
      <c r="A10" s="246"/>
      <c r="B10" s="246"/>
      <c r="C10" s="246"/>
      <c r="D10" s="246"/>
      <c r="E10" s="246"/>
      <c r="F10" s="246"/>
      <c r="G10" s="246"/>
      <c r="H10" s="246"/>
      <c r="I10" s="246"/>
      <c r="J10" s="246"/>
    </row>
    <row r="11" spans="1:11" s="10" customFormat="1" ht="25.5" customHeight="1" x14ac:dyDescent="0.25">
      <c r="A11" s="247" t="s">
        <v>2133</v>
      </c>
      <c r="B11" s="247"/>
      <c r="C11" s="247"/>
      <c r="D11" s="247"/>
      <c r="E11" s="247"/>
      <c r="F11" s="247"/>
      <c r="G11" s="247"/>
      <c r="H11" s="247"/>
      <c r="I11" s="247"/>
      <c r="J11" s="247"/>
    </row>
    <row r="12" spans="1:11" s="10" customFormat="1" ht="15" customHeight="1" x14ac:dyDescent="0.35">
      <c r="A12" s="165" t="s">
        <v>23</v>
      </c>
      <c r="B12" s="165" t="s">
        <v>21</v>
      </c>
      <c r="C12" s="166" t="s">
        <v>954</v>
      </c>
      <c r="D12" s="167" t="s">
        <v>2124</v>
      </c>
      <c r="E12" s="168" t="s">
        <v>956</v>
      </c>
      <c r="F12" s="169" t="s">
        <v>78</v>
      </c>
      <c r="G12" s="148" t="s">
        <v>955</v>
      </c>
      <c r="H12" s="162" t="s">
        <v>79</v>
      </c>
      <c r="I12" s="163" t="s">
        <v>956</v>
      </c>
      <c r="J12" s="162" t="s">
        <v>1530</v>
      </c>
    </row>
    <row r="13" spans="1:11" ht="15" customHeight="1" x14ac:dyDescent="0.35">
      <c r="A13" s="43">
        <v>15165</v>
      </c>
      <c r="B13" s="44" t="str">
        <f>VLOOKUP(C13,'JAM Master Price List'!$A$2:$D$1065,3,FALSE)</f>
        <v>Advantage VertiRod - Level Rail Kit - 36"x6' - Requires 23 Rods</v>
      </c>
      <c r="C13" s="85" t="s">
        <v>1787</v>
      </c>
      <c r="D13" s="138"/>
      <c r="E13" s="83"/>
      <c r="F13" s="45">
        <f>(VLOOKUP(C13,'JAM Master Price List'!$A$2:$D$1065,4,FALSE))*Index!$C$15</f>
        <v>208.89</v>
      </c>
      <c r="G13" s="159" t="s">
        <v>1789</v>
      </c>
      <c r="H13" s="46">
        <f>(VLOOKUP(G13,'JAM Master Price List'!$A$2:$D$1065,4,FALSE))*Index!$C$15</f>
        <v>208.89</v>
      </c>
      <c r="I13" s="83" t="s">
        <v>1790</v>
      </c>
      <c r="J13" s="46">
        <f>(VLOOKUP(I13,'JAM Master Price List'!$A$2:$D$1065,4,FALSE))*Index!$C$15</f>
        <v>208.89</v>
      </c>
    </row>
    <row r="14" spans="1:11" ht="15" customHeight="1" x14ac:dyDescent="0.35">
      <c r="A14" s="43">
        <v>15185</v>
      </c>
      <c r="B14" s="44" t="str">
        <f>VLOOKUP(C14,'JAM Master Price List'!$A$2:$D$1065,3,FALSE)</f>
        <v>Advantage VertiRod Rod Pack - 23 Rods</v>
      </c>
      <c r="C14" s="85" t="s">
        <v>2086</v>
      </c>
      <c r="D14" s="139">
        <f>(VLOOKUP(E14,'JAM Master Price List'!$A$2:$D$1065,4,FALSE))*Index!$C$15</f>
        <v>276.33</v>
      </c>
      <c r="E14" s="83" t="s">
        <v>2085</v>
      </c>
      <c r="F14" s="45">
        <f>(VLOOKUP(C14,'JAM Master Price List'!$A$2:$D$1065,4,FALSE))*Index!$C$15</f>
        <v>379.64</v>
      </c>
      <c r="G14" s="159" t="s">
        <v>2089</v>
      </c>
      <c r="H14" s="95">
        <f>(VLOOKUP(G14,'JAM Master Price List'!$A$2:$D$1065,4,FALSE))*Index!$C$15</f>
        <v>379.64</v>
      </c>
      <c r="I14" s="83" t="s">
        <v>2090</v>
      </c>
      <c r="J14" s="95">
        <f>(VLOOKUP(I14,'JAM Master Price List'!$A$2:$D$1065,4,FALSE))*Index!$C$15</f>
        <v>379.64</v>
      </c>
    </row>
    <row r="15" spans="1:11" ht="15" customHeight="1" x14ac:dyDescent="0.35">
      <c r="A15" s="43">
        <v>15167</v>
      </c>
      <c r="B15" s="44" t="str">
        <f>VLOOKUP(C15,'JAM Master Price List'!$A$2:$D$1065,3,FALSE)</f>
        <v>Advantage VertiRod - Level Rail Kit - 36"x8' - Requires 31 Rods</v>
      </c>
      <c r="C15" s="85" t="s">
        <v>1791</v>
      </c>
      <c r="D15" s="138"/>
      <c r="E15" s="83"/>
      <c r="F15" s="45">
        <f>(VLOOKUP(C15,'JAM Master Price List'!$A$2:$D$1065,4,FALSE))*Index!$C$15</f>
        <v>266.58999999999997</v>
      </c>
      <c r="G15" s="159" t="s">
        <v>1793</v>
      </c>
      <c r="H15" s="46">
        <f>(VLOOKUP(G15,'JAM Master Price List'!$A$2:$D$1065,4,FALSE))*Index!$C$15</f>
        <v>266.58999999999997</v>
      </c>
      <c r="I15" s="83" t="s">
        <v>1794</v>
      </c>
      <c r="J15" s="46">
        <f>(VLOOKUP(I15,'JAM Master Price List'!$A$2:$D$1065,4,FALSE))*Index!$C$15</f>
        <v>266.58999999999997</v>
      </c>
    </row>
    <row r="16" spans="1:11" ht="15" customHeight="1" x14ac:dyDescent="0.35">
      <c r="A16" s="43">
        <v>15187</v>
      </c>
      <c r="B16" s="44" t="str">
        <f>VLOOKUP(C16,'JAM Master Price List'!$A$2:$D$1065,3,FALSE)</f>
        <v>Advantage VertiRod Rod Pack - 31 Rods</v>
      </c>
      <c r="C16" s="85" t="s">
        <v>2093</v>
      </c>
      <c r="D16" s="139">
        <f>(VLOOKUP(E16,'JAM Master Price List'!$A$2:$D$1065,4,FALSE))*Index!$C$15</f>
        <v>372.44</v>
      </c>
      <c r="E16" s="83" t="s">
        <v>2092</v>
      </c>
      <c r="F16" s="45">
        <f>(VLOOKUP(C16,'JAM Master Price List'!$A$2:$D$1065,4,FALSE))*Index!$C$15</f>
        <v>511.68</v>
      </c>
      <c r="G16" s="159" t="s">
        <v>2094</v>
      </c>
      <c r="H16" s="45">
        <f>(VLOOKUP(G16,'JAM Master Price List'!$A$2:$D$1065,4,FALSE))*Index!$C$15</f>
        <v>511.68</v>
      </c>
      <c r="I16" s="83" t="s">
        <v>2095</v>
      </c>
      <c r="J16" s="45">
        <f>(VLOOKUP(I16,'JAM Master Price List'!$A$2:$D$1065,4,FALSE))*Index!$C$15</f>
        <v>511.68</v>
      </c>
    </row>
    <row r="17" spans="1:10" s="13" customFormat="1" ht="15" customHeight="1" x14ac:dyDescent="0.35">
      <c r="A17" s="41" t="s">
        <v>23</v>
      </c>
      <c r="B17" s="49" t="s">
        <v>22</v>
      </c>
      <c r="C17" s="84" t="s">
        <v>954</v>
      </c>
      <c r="D17" s="137" t="s">
        <v>2124</v>
      </c>
      <c r="E17" s="137"/>
      <c r="F17" s="48" t="s">
        <v>78</v>
      </c>
      <c r="G17" s="158" t="s">
        <v>955</v>
      </c>
      <c r="H17" s="48" t="s">
        <v>79</v>
      </c>
      <c r="I17" s="84" t="s">
        <v>956</v>
      </c>
      <c r="J17" s="48" t="s">
        <v>1530</v>
      </c>
    </row>
    <row r="18" spans="1:10" ht="15" customHeight="1" x14ac:dyDescent="0.35">
      <c r="A18" s="43">
        <v>15170</v>
      </c>
      <c r="B18" s="44" t="str">
        <f>VLOOKUP(C18,'JAM Master Price List'!$A$2:$D$1065,3,FALSE)</f>
        <v>Advantage VertiRod - Stair Rail Kit - 36"x6' - Requires 18 Rods</v>
      </c>
      <c r="C18" s="85" t="s">
        <v>1795</v>
      </c>
      <c r="D18" s="138"/>
      <c r="E18" s="138"/>
      <c r="F18" s="45">
        <f>(VLOOKUP(C18,'JAM Master Price List'!$A$2:$D$1065,4,FALSE))*Index!$C$15</f>
        <v>208.89</v>
      </c>
      <c r="G18" s="159" t="s">
        <v>1797</v>
      </c>
      <c r="H18" s="46">
        <f>(VLOOKUP(G18,'JAM Master Price List'!$A$2:$D$1065,4,FALSE))*Index!$C$15</f>
        <v>208.89</v>
      </c>
      <c r="I18" s="83" t="s">
        <v>1798</v>
      </c>
      <c r="J18" s="46">
        <f>(VLOOKUP(I18,'JAM Master Price List'!$A$2:$D$1065,4,FALSE))*Index!$C$15</f>
        <v>208.89</v>
      </c>
    </row>
    <row r="19" spans="1:10" ht="15" customHeight="1" x14ac:dyDescent="0.35">
      <c r="A19" s="43">
        <v>15190</v>
      </c>
      <c r="B19" s="44" t="str">
        <f>VLOOKUP(C19,'JAM Master Price List'!$A$2:$D$1065,3,FALSE)</f>
        <v>Advantage VertiRod Rod Pack - 18 Rods</v>
      </c>
      <c r="C19" s="85" t="s">
        <v>2101</v>
      </c>
      <c r="D19" s="139">
        <f>(VLOOKUP(E19,'JAM Master Price List'!$A$2:$D$1065,4,FALSE))*Index!$C$15</f>
        <v>216.26</v>
      </c>
      <c r="E19" s="139" t="s">
        <v>2099</v>
      </c>
      <c r="F19" s="45">
        <f>(VLOOKUP(C19,'JAM Master Price List'!$A$2:$D$1065,4,FALSE))*Index!$C$15</f>
        <v>297.10000000000002</v>
      </c>
      <c r="G19" s="159" t="s">
        <v>2102</v>
      </c>
      <c r="H19" s="95">
        <f>(VLOOKUP(G19,'JAM Master Price List'!$A$2:$D$1065,4,FALSE))*Index!$C$15</f>
        <v>297.10000000000002</v>
      </c>
      <c r="I19" s="96" t="s">
        <v>2103</v>
      </c>
      <c r="J19" s="95">
        <f>(VLOOKUP(I19,'JAM Master Price List'!$A$2:$D$1065,4,FALSE))*Index!$C$15</f>
        <v>297.10000000000002</v>
      </c>
    </row>
    <row r="20" spans="1:10" ht="15" customHeight="1" x14ac:dyDescent="0.35">
      <c r="A20" s="43">
        <v>15172</v>
      </c>
      <c r="B20" s="44" t="str">
        <f>VLOOKUP(C20,'JAM Master Price List'!$A$2:$D$1065,3,FALSE)</f>
        <v>Advantage VertiRod - Stair Rail Kit - 36"x8' - Requires 24 Rods</v>
      </c>
      <c r="C20" s="85" t="s">
        <v>1799</v>
      </c>
      <c r="D20" s="138"/>
      <c r="E20" s="138"/>
      <c r="F20" s="45">
        <f>(VLOOKUP(C20,'JAM Master Price List'!$A$2:$D$1065,4,FALSE))*Index!$C$15</f>
        <v>266.58999999999997</v>
      </c>
      <c r="G20" s="159" t="s">
        <v>1801</v>
      </c>
      <c r="H20" s="46">
        <f>(VLOOKUP(G20,'JAM Master Price List'!$A$2:$D$1065,4,FALSE))*Index!$C$15</f>
        <v>266.58999999999997</v>
      </c>
      <c r="I20" s="83" t="s">
        <v>1802</v>
      </c>
      <c r="J20" s="46">
        <f>(VLOOKUP(I20,'JAM Master Price List'!$A$2:$D$1065,4,FALSE))*Index!$C$15</f>
        <v>266.58999999999997</v>
      </c>
    </row>
    <row r="21" spans="1:10" ht="15" customHeight="1" x14ac:dyDescent="0.35">
      <c r="A21" s="43">
        <v>15192</v>
      </c>
      <c r="B21" s="44" t="str">
        <f>VLOOKUP(C21,'JAM Master Price List'!$A$2:$D$1065,3,FALSE)</f>
        <v>Advantage VertiRod Rod Pack - 24 Rods</v>
      </c>
      <c r="C21" s="85" t="s">
        <v>2107</v>
      </c>
      <c r="D21" s="139">
        <f>(VLOOKUP(E21,'JAM Master Price List'!$A$2:$D$1065,4,FALSE))*Index!$C$15</f>
        <v>288.35000000000002</v>
      </c>
      <c r="E21" s="139" t="s">
        <v>2106</v>
      </c>
      <c r="F21" s="45">
        <f>(VLOOKUP(C21,'JAM Master Price List'!$A$2:$D$1065,4,FALSE))*Index!$C$15</f>
        <v>396.14</v>
      </c>
      <c r="G21" s="159" t="s">
        <v>2108</v>
      </c>
      <c r="H21" s="95">
        <f>(VLOOKUP(G21,'JAM Master Price List'!$A$2:$D$1065,4,FALSE))*Index!$C$15</f>
        <v>396.14</v>
      </c>
      <c r="I21" s="96" t="s">
        <v>2109</v>
      </c>
      <c r="J21" s="95">
        <f>(VLOOKUP(I21,'JAM Master Price List'!$A$2:$D$1065,4,FALSE))*Index!$C$15</f>
        <v>396.14</v>
      </c>
    </row>
    <row r="22" spans="1:10" s="13" customFormat="1" ht="15" customHeight="1" x14ac:dyDescent="0.35">
      <c r="A22" s="41" t="s">
        <v>23</v>
      </c>
      <c r="B22" s="133" t="s">
        <v>1421</v>
      </c>
      <c r="C22" s="147" t="s">
        <v>954</v>
      </c>
      <c r="D22" s="147"/>
      <c r="E22" s="143"/>
      <c r="F22" s="48" t="s">
        <v>78</v>
      </c>
      <c r="G22" s="158" t="s">
        <v>955</v>
      </c>
      <c r="H22" s="48" t="s">
        <v>79</v>
      </c>
      <c r="I22" s="84" t="s">
        <v>956</v>
      </c>
      <c r="J22" s="48" t="s">
        <v>1530</v>
      </c>
    </row>
    <row r="23" spans="1:10" ht="15" customHeight="1" x14ac:dyDescent="0.35">
      <c r="A23" s="132">
        <f>VLOOKUP(C23,'JAM Master Price List'!$A$2:$D$1065,2,FALSE)</f>
        <v>15428</v>
      </c>
      <c r="B23" s="144" t="str">
        <f>VLOOKUP(C23,'JAM Master Price List'!$A$2:$D$1065,3,FALSE)</f>
        <v>Advantage  2½"x38" Residential Post Kit With Cap and Trim</v>
      </c>
      <c r="C23" s="149" t="s">
        <v>1258</v>
      </c>
      <c r="D23" s="150"/>
      <c r="E23" s="146"/>
      <c r="F23" s="45">
        <f>(VLOOKUP(C23,'JAM Master Price List'!$A$2:$D$1065,4,FALSE))*Index!$C$15</f>
        <v>116.43</v>
      </c>
      <c r="G23" s="159" t="s">
        <v>1260</v>
      </c>
      <c r="H23" s="46">
        <f>(VLOOKUP(G23,'JAM Master Price List'!$A$2:$D$1065,4,FALSE))*Index!$C$15</f>
        <v>116.43</v>
      </c>
      <c r="I23" s="83" t="s">
        <v>1261</v>
      </c>
      <c r="J23" s="46">
        <f>(VLOOKUP(I23,'JAM Master Price List'!$A$2:$D$1065,4,FALSE))*Index!$C$15</f>
        <v>116.43</v>
      </c>
    </row>
    <row r="24" spans="1:10" ht="15" customHeight="1" x14ac:dyDescent="0.35">
      <c r="A24" s="132">
        <f>VLOOKUP(C24,'JAM Master Price List'!$A$2:$D$1065,2,FALSE)</f>
        <v>15433</v>
      </c>
      <c r="B24" s="144" t="str">
        <f>VLOOKUP(C24,'JAM Master Price List'!$A$2:$D$1065,3,FALSE)</f>
        <v>Advantage  2½"x44" Residential Post Kit With Cap and Trim</v>
      </c>
      <c r="C24" s="149" t="s">
        <v>1267</v>
      </c>
      <c r="D24" s="150"/>
      <c r="E24" s="146"/>
      <c r="F24" s="45">
        <f>(VLOOKUP(C24,'JAM Master Price List'!$A$2:$D$1065,4,FALSE))*Index!$C$15</f>
        <v>123.59</v>
      </c>
      <c r="G24" s="159" t="s">
        <v>1269</v>
      </c>
      <c r="H24" s="46">
        <f>(VLOOKUP(G24,'JAM Master Price List'!$A$2:$D$1065,4,FALSE))*Index!$C$15</f>
        <v>123.59</v>
      </c>
      <c r="I24" s="83" t="s">
        <v>1270</v>
      </c>
      <c r="J24" s="46">
        <f>(VLOOKUP(I24,'JAM Master Price List'!$A$2:$D$1065,4,FALSE))*Index!$C$15</f>
        <v>123.59</v>
      </c>
    </row>
    <row r="25" spans="1:10" ht="15" customHeight="1" x14ac:dyDescent="0.35">
      <c r="A25" s="132">
        <f>VLOOKUP(C25,'JAM Master Price List'!$A$2:$D$1065,2,FALSE)</f>
        <v>15449</v>
      </c>
      <c r="B25" s="144" t="str">
        <f>VLOOKUP(C25,'JAM Master Price List'!$A$2:$D$1065,3,FALSE)</f>
        <v>Advantage 3½"x38" Heavy Wall Post Kit With Cap and Trim</v>
      </c>
      <c r="C25" s="149" t="s">
        <v>1280</v>
      </c>
      <c r="D25" s="150"/>
      <c r="E25" s="146"/>
      <c r="F25" s="45">
        <f>(VLOOKUP(C25,'JAM Master Price List'!$A$2:$D$1065,4,FALSE))*Index!$C$15</f>
        <v>184.08</v>
      </c>
      <c r="G25" s="159" t="s">
        <v>1282</v>
      </c>
      <c r="H25" s="46">
        <f>(VLOOKUP(G25,'JAM Master Price List'!$A$2:$D$1065,4,FALSE))*Index!$C$15</f>
        <v>184.08</v>
      </c>
      <c r="I25" s="83" t="s">
        <v>1283</v>
      </c>
      <c r="J25" s="46">
        <f>(VLOOKUP(I25,'JAM Master Price List'!$A$2:$D$1065,4,FALSE))*Index!$C$15</f>
        <v>184.08</v>
      </c>
    </row>
    <row r="26" spans="1:10" ht="15" customHeight="1" x14ac:dyDescent="0.35">
      <c r="A26" s="132">
        <f>VLOOKUP(C26,'JAM Master Price List'!$A$2:$D$1065,2,FALSE)</f>
        <v>15452</v>
      </c>
      <c r="B26" s="144" t="str">
        <f>VLOOKUP(C26,'JAM Master Price List'!$A$2:$D$1065,3,FALSE)</f>
        <v>Advantage 3½"x44" Heavy Wall Post Kit With Cap and Trim</v>
      </c>
      <c r="C26" s="149" t="s">
        <v>1284</v>
      </c>
      <c r="D26" s="150"/>
      <c r="E26" s="146"/>
      <c r="F26" s="45">
        <f>(VLOOKUP(C26,'JAM Master Price List'!$A$2:$D$1065,4,FALSE))*Index!$C$15</f>
        <v>200.12</v>
      </c>
      <c r="G26" s="159" t="s">
        <v>1286</v>
      </c>
      <c r="H26" s="46">
        <f>(VLOOKUP(G26,'JAM Master Price List'!$A$2:$D$1065,4,FALSE))*Index!$C$15</f>
        <v>200.12</v>
      </c>
      <c r="I26" s="83" t="s">
        <v>1287</v>
      </c>
      <c r="J26" s="46">
        <f>(VLOOKUP(I26,'JAM Master Price List'!$A$2:$D$1065,4,FALSE))*Index!$C$15</f>
        <v>200.12</v>
      </c>
    </row>
    <row r="27" spans="1:10" ht="15" customHeight="1" x14ac:dyDescent="0.35">
      <c r="A27" s="132">
        <f>VLOOKUP(C27,'JAM Master Price List'!$A$2:$D$1065,2,FALSE)</f>
        <v>15454</v>
      </c>
      <c r="B27" s="144" t="str">
        <f>VLOOKUP(C27,'JAM Master Price List'!$A$2:$D$1065,3,FALSE)</f>
        <v xml:space="preserve">Structural Post 3½"x108" (w/ Mounting Brackets) </v>
      </c>
      <c r="C27" s="149" t="s">
        <v>1548</v>
      </c>
      <c r="D27" s="150"/>
      <c r="E27" s="146"/>
      <c r="F27" s="45">
        <f>(VLOOKUP(C27,'JAM Master Price List'!$A$2:$D$1065,4,FALSE))*Index!$C$15</f>
        <v>336.59</v>
      </c>
      <c r="G27" s="159" t="s">
        <v>1549</v>
      </c>
      <c r="H27" s="46">
        <f>(VLOOKUP(G27,'JAM Master Price List'!$A$2:$D$1065,4,FALSE))*Index!$C$15</f>
        <v>336.59</v>
      </c>
      <c r="I27" s="83" t="s">
        <v>1550</v>
      </c>
      <c r="J27" s="46">
        <f>(VLOOKUP(I27,'JAM Master Price List'!$A$2:$D$1065,4,FALSE))*Index!$C$15</f>
        <v>336.59</v>
      </c>
    </row>
    <row r="28" spans="1:10" ht="15" customHeight="1" x14ac:dyDescent="0.35">
      <c r="A28" s="132">
        <f>VLOOKUP(C28,'JAM Master Price List'!$A$2:$D$1065,2,FALSE)</f>
        <v>15455</v>
      </c>
      <c r="B28" s="144" t="str">
        <f>VLOOKUP(C28,'JAM Master Price List'!$A$2:$D$1065,3,FALSE)</f>
        <v>Structural Post 3½"x120" (w/ Mounting Brackets) - OVERSIZED</v>
      </c>
      <c r="C28" s="149" t="s">
        <v>1288</v>
      </c>
      <c r="D28" s="150"/>
      <c r="E28" s="146"/>
      <c r="F28" s="95">
        <f>(VLOOKUP(C28,'JAM Master Price List'!$A$2:$D$1065,4,FALSE))*Index!$C$15</f>
        <v>336.59</v>
      </c>
      <c r="G28" s="160" t="s">
        <v>1289</v>
      </c>
      <c r="H28" s="95">
        <f>(VLOOKUP(G28,'JAM Master Price List'!$A$2:$D$1065,4,FALSE))*Index!$C$15</f>
        <v>336.59</v>
      </c>
      <c r="I28" s="96" t="s">
        <v>1290</v>
      </c>
      <c r="J28" s="95">
        <f>(VLOOKUP(I28,'JAM Master Price List'!$A$2:$D$1065,4,FALSE))*Index!$C$15</f>
        <v>336.59</v>
      </c>
    </row>
    <row r="29" spans="1:10" ht="15" customHeight="1" x14ac:dyDescent="0.35">
      <c r="A29" s="132">
        <v>15470</v>
      </c>
      <c r="B29" s="144" t="str">
        <f>VLOOKUP(C29,'JAM Master Price List'!$A$2:$D$1065,3,FALSE)</f>
        <v>Post - No Plate with Cap - 2½"x50"</v>
      </c>
      <c r="C29" s="149" t="s">
        <v>1551</v>
      </c>
      <c r="D29" s="150"/>
      <c r="E29" s="146"/>
      <c r="F29" s="46">
        <f>(VLOOKUP(C29,'JAM Master Price List'!$A$2:$D$1065,4,FALSE))*Index!$C$15</f>
        <v>102.4</v>
      </c>
      <c r="G29" s="160" t="s">
        <v>1552</v>
      </c>
      <c r="H29" s="95">
        <f>(VLOOKUP(G29,'JAM Master Price List'!$A$2:$D$1065,4,FALSE))*Index!$C$15</f>
        <v>111.43</v>
      </c>
      <c r="I29" s="96" t="s">
        <v>1553</v>
      </c>
      <c r="J29" s="95">
        <f>(VLOOKUP(I29,'JAM Master Price List'!$A$2:$D$1065,4,FALSE))*Index!$C$15</f>
        <v>111.43</v>
      </c>
    </row>
    <row r="30" spans="1:10" ht="15" customHeight="1" x14ac:dyDescent="0.35">
      <c r="A30" s="132">
        <v>15827</v>
      </c>
      <c r="B30" s="144" t="str">
        <f>VLOOKUP(C30,'JAM Master Price List'!$A$2:$D$1065,3,FALSE)</f>
        <v>Fascia Mount Bracket - Line - 2½"</v>
      </c>
      <c r="C30" s="149" t="s">
        <v>1877</v>
      </c>
      <c r="D30" s="150"/>
      <c r="E30" s="146"/>
      <c r="F30" s="46">
        <f>(VLOOKUP(C30,'JAM Master Price List'!$A$2:$D$1065,4,FALSE))*Index!$C$15</f>
        <v>78.2</v>
      </c>
      <c r="G30" s="160" t="s">
        <v>1879</v>
      </c>
      <c r="H30" s="95">
        <f>(VLOOKUP(G30,'JAM Master Price List'!$A$2:$D$1065,4,FALSE))*Index!$C$15</f>
        <v>78.2</v>
      </c>
      <c r="I30" s="96" t="s">
        <v>1881</v>
      </c>
      <c r="J30" s="95">
        <f>(VLOOKUP(I30,'JAM Master Price List'!$A$2:$D$1065,4,FALSE))*Index!$C$15</f>
        <v>78.2</v>
      </c>
    </row>
    <row r="31" spans="1:10" ht="15" customHeight="1" x14ac:dyDescent="0.35">
      <c r="A31" s="132">
        <v>15828</v>
      </c>
      <c r="B31" s="144" t="str">
        <f>VLOOKUP(C31,'JAM Master Price List'!$A$2:$D$1065,3,FALSE)</f>
        <v>Fascia Mount Bracket - Corner - 2½"</v>
      </c>
      <c r="C31" s="149" t="s">
        <v>1878</v>
      </c>
      <c r="D31" s="150"/>
      <c r="E31" s="146"/>
      <c r="F31" s="46">
        <f>(VLOOKUP(C31,'JAM Master Price List'!$A$2:$D$1065,4,FALSE))*Index!$C$15</f>
        <v>99.66</v>
      </c>
      <c r="G31" s="160" t="s">
        <v>1880</v>
      </c>
      <c r="H31" s="95">
        <f>(VLOOKUP(G31,'JAM Master Price List'!$A$2:$D$1065,4,FALSE))*Index!$C$15</f>
        <v>99.66</v>
      </c>
      <c r="I31" s="96" t="s">
        <v>1882</v>
      </c>
      <c r="J31" s="95">
        <f>(VLOOKUP(I31,'JAM Master Price List'!$A$2:$D$1065,4,FALSE))*Index!$C$15</f>
        <v>99.66</v>
      </c>
    </row>
    <row r="32" spans="1:10" ht="15" customHeight="1" x14ac:dyDescent="0.35">
      <c r="A32" s="132">
        <f>VLOOKUP(C32,'JAM Master Price List'!$A$2:$D$1065,2,FALSE)</f>
        <v>15478</v>
      </c>
      <c r="B32" s="144" t="str">
        <f>VLOOKUP(C32,'JAM Master Price List'!$A$2:$D$1065,3,FALSE)</f>
        <v>Post Wrap - 4 Piece - 6"x108"</v>
      </c>
      <c r="C32" s="149" t="s">
        <v>1554</v>
      </c>
      <c r="D32" s="150"/>
      <c r="E32" s="146"/>
      <c r="F32" s="45">
        <f>(VLOOKUP(C32,'JAM Master Price List'!$A$2:$D$1065,4,FALSE))*Index!$C$15</f>
        <v>372.05</v>
      </c>
      <c r="G32" s="159" t="s">
        <v>1555</v>
      </c>
      <c r="H32" s="46">
        <f>(VLOOKUP(G32,'JAM Master Price List'!$A$2:$D$1065,4,FALSE))*Index!$C$15</f>
        <v>372.05</v>
      </c>
      <c r="I32" s="83" t="s">
        <v>1556</v>
      </c>
      <c r="J32" s="46">
        <f>(VLOOKUP(I32,'JAM Master Price List'!$A$2:$D$1065,4,FALSE))*Index!$C$15</f>
        <v>372.05</v>
      </c>
    </row>
    <row r="33" spans="1:10" ht="15" customHeight="1" x14ac:dyDescent="0.35">
      <c r="A33" s="132">
        <f>VLOOKUP(C33,'JAM Master Price List'!$A$2:$D$1065,2,FALSE)</f>
        <v>15480</v>
      </c>
      <c r="B33" s="144" t="str">
        <f>VLOOKUP(C33,'JAM Master Price List'!$A$2:$D$1065,3,FALSE)</f>
        <v>Post Wrap - 4 Piece - 6"x120" - OVERSIZED</v>
      </c>
      <c r="C33" s="151" t="s">
        <v>1291</v>
      </c>
      <c r="D33" s="152"/>
      <c r="E33" s="146"/>
      <c r="F33" s="46">
        <f>(VLOOKUP(C33,'JAM Master Price List'!$A$2:$D$1065,4,FALSE))*Index!$C$15</f>
        <v>372.05</v>
      </c>
      <c r="G33" s="161" t="s">
        <v>1293</v>
      </c>
      <c r="H33" s="46">
        <f>(VLOOKUP(G33,'JAM Master Price List'!$A$2:$D$1065,4,FALSE))*Index!$C$15</f>
        <v>372.05</v>
      </c>
      <c r="I33" s="83" t="s">
        <v>1294</v>
      </c>
      <c r="J33" s="46">
        <f>(VLOOKUP(I33,'JAM Master Price List'!$A$2:$D$1065,4,FALSE))*Index!$C$15</f>
        <v>372.05</v>
      </c>
    </row>
    <row r="34" spans="1:10" ht="15" customHeight="1" x14ac:dyDescent="0.35">
      <c r="A34" s="132">
        <f>VLOOKUP(C34,'JAM Master Price List'!$A$2:$D$1065,2,FALSE)</f>
        <v>15710</v>
      </c>
      <c r="B34" s="144" t="str">
        <f>VLOOKUP(C34,'JAM Master Price List'!$A$2:$D$1065,3,FALSE)</f>
        <v>Post Cap - Flat - 2½"</v>
      </c>
      <c r="C34" s="149" t="s">
        <v>1309</v>
      </c>
      <c r="D34" s="150"/>
      <c r="E34" s="146"/>
      <c r="F34" s="45">
        <f>(VLOOKUP(C34,'JAM Master Price List'!$A$2:$D$1065,4,FALSE))*Index!$C$15</f>
        <v>9.4600000000000009</v>
      </c>
      <c r="G34" s="159" t="s">
        <v>1310</v>
      </c>
      <c r="H34" s="46">
        <f>(VLOOKUP(G34,'JAM Master Price List'!$A$2:$D$1065,4,FALSE))*Index!$C$15</f>
        <v>9.4600000000000009</v>
      </c>
      <c r="I34" s="83" t="s">
        <v>1311</v>
      </c>
      <c r="J34" s="46">
        <f>(VLOOKUP(I34,'JAM Master Price List'!$A$2:$D$1065,4,FALSE))*Index!$C$15</f>
        <v>9.4600000000000009</v>
      </c>
    </row>
    <row r="35" spans="1:10" ht="15" customHeight="1" x14ac:dyDescent="0.35">
      <c r="A35" s="132">
        <f>VLOOKUP(C35,'JAM Master Price List'!$A$2:$D$1065,2,FALSE)</f>
        <v>15713</v>
      </c>
      <c r="B35" s="144" t="str">
        <f>VLOOKUP(C35,'JAM Master Price List'!$A$2:$D$1065,3,FALSE)</f>
        <v>Post Cap - Flat - 3½"</v>
      </c>
      <c r="C35" s="149" t="s">
        <v>1312</v>
      </c>
      <c r="D35" s="150"/>
      <c r="E35" s="146"/>
      <c r="F35" s="45">
        <f>(VLOOKUP(C35,'JAM Master Price List'!$A$2:$D$1065,4,FALSE))*Index!$C$15</f>
        <v>12.85</v>
      </c>
      <c r="G35" s="159" t="s">
        <v>1314</v>
      </c>
      <c r="H35" s="46">
        <f>(VLOOKUP(G35,'JAM Master Price List'!$A$2:$D$1065,4,FALSE))*Index!$C$15</f>
        <v>12.85</v>
      </c>
      <c r="I35" s="83" t="s">
        <v>1315</v>
      </c>
      <c r="J35" s="46">
        <f>(VLOOKUP(I35,'JAM Master Price List'!$A$2:$D$1065,4,FALSE))*Index!$C$15</f>
        <v>12.85</v>
      </c>
    </row>
    <row r="36" spans="1:10" ht="15" customHeight="1" x14ac:dyDescent="0.35">
      <c r="A36" s="132">
        <f>VLOOKUP(C36,'JAM Master Price List'!$A$2:$D$1065,2,FALSE)</f>
        <v>15750</v>
      </c>
      <c r="B36" s="144" t="str">
        <f>VLOOKUP(C36,'JAM Master Price List'!$A$2:$D$1065,3,FALSE)</f>
        <v>Post Trim - 2½"</v>
      </c>
      <c r="C36" s="149" t="s">
        <v>1316</v>
      </c>
      <c r="D36" s="150"/>
      <c r="E36" s="146"/>
      <c r="F36" s="45">
        <f>(VLOOKUP(C36,'JAM Master Price List'!$A$2:$D$1065,4,FALSE))*Index!$C$15</f>
        <v>16.96</v>
      </c>
      <c r="G36" s="159" t="s">
        <v>1317</v>
      </c>
      <c r="H36" s="46">
        <f>(VLOOKUP(G36,'JAM Master Price List'!$A$2:$D$1065,4,FALSE))*Index!$C$15</f>
        <v>16.96</v>
      </c>
      <c r="I36" s="83" t="s">
        <v>1318</v>
      </c>
      <c r="J36" s="46">
        <f>(VLOOKUP(I36,'JAM Master Price List'!$A$2:$D$1065,4,FALSE))*Index!$C$15</f>
        <v>16.96</v>
      </c>
    </row>
    <row r="37" spans="1:10" ht="15" customHeight="1" x14ac:dyDescent="0.35">
      <c r="A37" s="132">
        <f>VLOOKUP(C37,'JAM Master Price List'!$A$2:$D$1065,2,FALSE)</f>
        <v>15753</v>
      </c>
      <c r="B37" s="144" t="str">
        <f>VLOOKUP(C37,'JAM Master Price List'!$A$2:$D$1065,3,FALSE)</f>
        <v>Post Trim - 3½"</v>
      </c>
      <c r="C37" s="149" t="s">
        <v>1319</v>
      </c>
      <c r="D37" s="150"/>
      <c r="E37" s="146"/>
      <c r="F37" s="45">
        <f>(VLOOKUP(C37,'JAM Master Price List'!$A$2:$D$1065,4,FALSE))*Index!$C$15</f>
        <v>27.81</v>
      </c>
      <c r="G37" s="159" t="s">
        <v>1321</v>
      </c>
      <c r="H37" s="46">
        <f>(VLOOKUP(G37,'JAM Master Price List'!$A$2:$D$1065,4,FALSE))*Index!$C$15</f>
        <v>27.81</v>
      </c>
      <c r="I37" s="83" t="s">
        <v>1322</v>
      </c>
      <c r="J37" s="46">
        <f>(VLOOKUP(I37,'JAM Master Price List'!$A$2:$D$1065,4,FALSE))*Index!$C$15</f>
        <v>27.81</v>
      </c>
    </row>
    <row r="38" spans="1:10" ht="15" customHeight="1" x14ac:dyDescent="0.35">
      <c r="A38" s="132">
        <f>VLOOKUP(C38,'JAM Master Price List'!$A$2:$D$1065,2,FALSE)</f>
        <v>15770</v>
      </c>
      <c r="B38" s="144" t="str">
        <f>VLOOKUP(C38,'JAM Master Price List'!$A$2:$D$1065,3,FALSE)</f>
        <v>Post Trim - 6" - 2 Piece</v>
      </c>
      <c r="C38" s="149" t="s">
        <v>1323</v>
      </c>
      <c r="D38" s="150"/>
      <c r="E38" s="146"/>
      <c r="F38" s="46">
        <f>(VLOOKUP(C38,'JAM Master Price List'!$A$2:$D$1065,4,FALSE))*Index!$C$15</f>
        <v>66.91</v>
      </c>
      <c r="G38" s="161" t="s">
        <v>1325</v>
      </c>
      <c r="H38" s="46">
        <f>(VLOOKUP(G38,'JAM Master Price List'!$A$2:$D$1065,4,FALSE))*Index!$C$15</f>
        <v>66.91</v>
      </c>
      <c r="I38" s="83" t="s">
        <v>1326</v>
      </c>
      <c r="J38" s="46">
        <f>(VLOOKUP(I38,'JAM Master Price List'!$A$2:$D$1065,4,FALSE))*Index!$C$15</f>
        <v>66.91</v>
      </c>
    </row>
    <row r="39" spans="1:10" ht="15" customHeight="1" x14ac:dyDescent="0.35">
      <c r="A39" s="132">
        <v>39148</v>
      </c>
      <c r="B39" s="144" t="str">
        <f>VLOOKUP(C39,'JAM Master Price List'!$A$2:$D$1065,3,FALSE)</f>
        <v>Advantage #10x2" Screws - 100 Count</v>
      </c>
      <c r="C39" s="149" t="s">
        <v>1944</v>
      </c>
      <c r="D39" s="150"/>
      <c r="E39" s="146"/>
      <c r="F39" s="46">
        <f>(VLOOKUP(C39,'JAM Master Price List'!$A$2:$D$1065,4,FALSE))*Index!$C$15</f>
        <v>81.150000000000006</v>
      </c>
      <c r="G39" s="161" t="s">
        <v>1945</v>
      </c>
      <c r="H39" s="46">
        <f>(VLOOKUP(G39,'JAM Master Price List'!$A$2:$D$1065,4,FALSE))*Index!$C$15</f>
        <v>81.150000000000006</v>
      </c>
      <c r="I39" s="83" t="s">
        <v>1946</v>
      </c>
      <c r="J39" s="46">
        <f>(VLOOKUP(I39,'JAM Master Price List'!$A$2:$D$1065,4,FALSE))*Index!$C$15</f>
        <v>81.150000000000006</v>
      </c>
    </row>
    <row r="40" spans="1:10" ht="15" customHeight="1" x14ac:dyDescent="0.35">
      <c r="A40" s="132">
        <v>39149</v>
      </c>
      <c r="B40" s="144" t="str">
        <f>VLOOKUP(C40,'JAM Master Price List'!$A$2:$D$1065,3,FALSE)</f>
        <v>Advantage #10x2" Screws - 25 Count</v>
      </c>
      <c r="C40" s="149" t="s">
        <v>1937</v>
      </c>
      <c r="D40" s="150"/>
      <c r="E40" s="146"/>
      <c r="F40" s="46">
        <f>(VLOOKUP(C40,'JAM Master Price List'!$A$2:$D$1065,4,FALSE))*Index!$C$15</f>
        <v>22.96</v>
      </c>
      <c r="G40" s="161" t="s">
        <v>1938</v>
      </c>
      <c r="H40" s="46">
        <f>(VLOOKUP(G40,'JAM Master Price List'!$A$2:$D$1065,4,FALSE))*Index!$C$15</f>
        <v>22.96</v>
      </c>
      <c r="I40" s="83" t="s">
        <v>1939</v>
      </c>
      <c r="J40" s="46">
        <f>(VLOOKUP(I40,'JAM Master Price List'!$A$2:$D$1065,4,FALSE))*Index!$C$15</f>
        <v>22.96</v>
      </c>
    </row>
    <row r="41" spans="1:10" ht="15" customHeight="1" x14ac:dyDescent="0.35">
      <c r="A41" s="132">
        <f>VLOOKUP(C41,'SUP_LMT_ADA Master Price List'!$A$2:$D$601,2,FALSE)</f>
        <v>39410</v>
      </c>
      <c r="B41" s="144" t="str">
        <f>VLOOKUP(C41,'SUP_LMT_ADA Master Price List'!$A$2:$D$601,3,FALSE)</f>
        <v>Concrete - GRK Post Screw - 19/64" x 3½" - Bag of 24</v>
      </c>
      <c r="C41" s="149">
        <v>39410</v>
      </c>
      <c r="D41" s="150"/>
      <c r="E41" s="146"/>
      <c r="F41" s="45">
        <f>(VLOOKUP(C41,'SUP_LMT_ADA Master Price List'!$A$2:$D$601,4,FALSE))*Index!$C$15</f>
        <v>58.75</v>
      </c>
      <c r="G41" s="159"/>
      <c r="H41" s="46" t="s">
        <v>80</v>
      </c>
      <c r="I41" s="83"/>
      <c r="J41" s="46" t="s">
        <v>80</v>
      </c>
    </row>
    <row r="42" spans="1:10" ht="15" customHeight="1" x14ac:dyDescent="0.35">
      <c r="A42" s="132">
        <v>39439</v>
      </c>
      <c r="B42" s="144" t="str">
        <f>VLOOKUP(C42,'JAM Master Price List'!$A$2:$D$1065,3,FALSE)</f>
        <v>Wood Pro Screw - 5/16"x 4" - Box of 25</v>
      </c>
      <c r="C42" s="149">
        <v>39439</v>
      </c>
      <c r="D42" s="150"/>
      <c r="E42" s="146"/>
      <c r="F42" s="45">
        <f>(VLOOKUP(C42,'JAM Master Price List'!$A$2:$D$1065,4,FALSE))*Index!$C$15</f>
        <v>17.47</v>
      </c>
      <c r="G42" s="159"/>
      <c r="H42" s="46" t="s">
        <v>80</v>
      </c>
      <c r="I42" s="83"/>
      <c r="J42" s="46" t="s">
        <v>80</v>
      </c>
    </row>
    <row r="43" spans="1:10" ht="15" customHeight="1" x14ac:dyDescent="0.35">
      <c r="A43" s="132">
        <v>39442</v>
      </c>
      <c r="B43" s="144" t="str">
        <f>VLOOKUP(C43,'JAM Master Price List'!$A$2:$D$1065,3,FALSE)</f>
        <v>Wood Pro Screw - 5/16"x 4" - Box of 250</v>
      </c>
      <c r="C43" s="149">
        <v>39442</v>
      </c>
      <c r="D43" s="150"/>
      <c r="E43" s="146"/>
      <c r="F43" s="45">
        <f>(VLOOKUP(C43,'JAM Master Price List'!$A$2:$D$1065,4,FALSE))*Index!$C$15</f>
        <v>131.08000000000001</v>
      </c>
      <c r="G43" s="159"/>
      <c r="H43" s="46" t="s">
        <v>80</v>
      </c>
      <c r="I43" s="83"/>
      <c r="J43" s="46" t="s">
        <v>80</v>
      </c>
    </row>
    <row r="44" spans="1:10" s="13" customFormat="1" ht="15" customHeight="1" x14ac:dyDescent="0.35">
      <c r="A44" s="41" t="s">
        <v>23</v>
      </c>
      <c r="B44" s="134" t="s">
        <v>24</v>
      </c>
      <c r="C44" s="148" t="s">
        <v>954</v>
      </c>
      <c r="D44" s="148"/>
      <c r="E44" s="143"/>
      <c r="F44" s="48" t="s">
        <v>78</v>
      </c>
      <c r="G44" s="158" t="s">
        <v>955</v>
      </c>
      <c r="H44" s="48" t="s">
        <v>79</v>
      </c>
      <c r="I44" s="84" t="s">
        <v>956</v>
      </c>
      <c r="J44" s="48" t="s">
        <v>1530</v>
      </c>
    </row>
    <row r="45" spans="1:10" ht="15" customHeight="1" x14ac:dyDescent="0.35">
      <c r="A45" s="43">
        <f>VLOOKUP(C45,'JAM Master Price List'!$A$2:$D$1065,2,FALSE)</f>
        <v>15610</v>
      </c>
      <c r="B45" s="144" t="str">
        <f>VLOOKUP(C45,'JAM Master Price List'!$A$2:$D$1065,3,FALSE)</f>
        <v>Advantage Rail Bracket Pack - Level - 4 pc</v>
      </c>
      <c r="C45" s="145" t="s">
        <v>1295</v>
      </c>
      <c r="D45" s="136"/>
      <c r="E45" s="142"/>
      <c r="F45" s="45">
        <f>(VLOOKUP(C45,'JAM Master Price List'!$A$2:$D$1065,4,FALSE))*Index!$C$15</f>
        <v>58.18</v>
      </c>
      <c r="G45" s="159" t="s">
        <v>1297</v>
      </c>
      <c r="H45" s="46">
        <f>(VLOOKUP(G45,'JAM Master Price List'!$A$2:$D$1065,4,FALSE))*Index!$C$15</f>
        <v>58.18</v>
      </c>
      <c r="I45" s="83" t="s">
        <v>1298</v>
      </c>
      <c r="J45" s="46">
        <f>(VLOOKUP(I45,'JAM Master Price List'!$A$2:$D$1065,4,FALSE))*Index!$C$15</f>
        <v>58.18</v>
      </c>
    </row>
    <row r="46" spans="1:10" ht="15" customHeight="1" x14ac:dyDescent="0.35">
      <c r="A46" s="132">
        <f>VLOOKUP(C46,'JAM Master Price List'!$A$2:$D$1065,2,FALSE)</f>
        <v>15613</v>
      </c>
      <c r="B46" s="144" t="str">
        <f>VLOOKUP(C46,'JAM Master Price List'!$A$2:$D$1065,3,FALSE)</f>
        <v>Advantage Rail Bracket Pack - Stair - 4 pc</v>
      </c>
      <c r="C46" s="149" t="s">
        <v>1299</v>
      </c>
      <c r="D46" s="150"/>
      <c r="E46" s="146"/>
      <c r="F46" s="45">
        <f>(VLOOKUP(C46,'JAM Master Price List'!$A$2:$D$1065,4,FALSE))*Index!$C$15</f>
        <v>66.33</v>
      </c>
      <c r="G46" s="159" t="s">
        <v>1301</v>
      </c>
      <c r="H46" s="46">
        <f>(VLOOKUP(G46,'JAM Master Price List'!$A$2:$D$1065,4,FALSE))*Index!$C$15</f>
        <v>66.33</v>
      </c>
      <c r="I46" s="83" t="s">
        <v>1302</v>
      </c>
      <c r="J46" s="46">
        <f>(VLOOKUP(I46,'JAM Master Price List'!$A$2:$D$1065,4,FALSE))*Index!$C$15</f>
        <v>66.33</v>
      </c>
    </row>
    <row r="47" spans="1:10" ht="15" customHeight="1" x14ac:dyDescent="0.35">
      <c r="A47" s="132">
        <f>VLOOKUP(C47,'JAM Master Price List'!$A$2:$D$1065,2,FALSE)</f>
        <v>15616</v>
      </c>
      <c r="B47" s="144" t="str">
        <f>VLOOKUP(C47,'JAM Master Price List'!$A$2:$D$1065,3,FALSE)</f>
        <v>Advantage Universal Swivel Rail Bracket Pack - 4 pc</v>
      </c>
      <c r="C47" s="149" t="s">
        <v>1303</v>
      </c>
      <c r="D47" s="150"/>
      <c r="E47" s="146"/>
      <c r="F47" s="45">
        <f>(VLOOKUP(C47,'JAM Master Price List'!$A$2:$D$1065,4,FALSE))*Index!$C$15</f>
        <v>111.18</v>
      </c>
      <c r="G47" s="159" t="s">
        <v>1304</v>
      </c>
      <c r="H47" s="46">
        <f>(VLOOKUP(G47,'JAM Master Price List'!$A$2:$D$1065,4,FALSE))*Index!$C$15</f>
        <v>111.18</v>
      </c>
      <c r="I47" s="83" t="s">
        <v>1305</v>
      </c>
      <c r="J47" s="46">
        <f>(VLOOKUP(I47,'JAM Master Price List'!$A$2:$D$1065,4,FALSE))*Index!$C$15</f>
        <v>111.18</v>
      </c>
    </row>
    <row r="48" spans="1:10" ht="15" customHeight="1" x14ac:dyDescent="0.35">
      <c r="A48" s="132">
        <f>VLOOKUP(C48,'JAM Master Price List'!$A$2:$D$1065,2,FALSE)</f>
        <v>15630</v>
      </c>
      <c r="B48" s="144" t="str">
        <f>VLOOKUP(C48,'JAM Master Price List'!$A$2:$D$1065,3,FALSE)</f>
        <v>Advantage Drink Rail Bracket Pack - Level - 2 pc</v>
      </c>
      <c r="C48" s="149" t="s">
        <v>1306</v>
      </c>
      <c r="D48" s="150"/>
      <c r="E48" s="146"/>
      <c r="F48" s="45">
        <f>(VLOOKUP(C48,'JAM Master Price List'!$A$2:$D$1065,4,FALSE))*Index!$C$15</f>
        <v>34.53</v>
      </c>
      <c r="G48" s="159" t="s">
        <v>1307</v>
      </c>
      <c r="H48" s="46">
        <f>(VLOOKUP(G48,'JAM Master Price List'!$A$2:$D$1065,4,FALSE))*Index!$C$15</f>
        <v>34.53</v>
      </c>
      <c r="I48" s="83" t="s">
        <v>1308</v>
      </c>
      <c r="J48" s="46">
        <f>(VLOOKUP(I48,'JAM Master Price List'!$A$2:$D$1065,4,FALSE))*Index!$C$15</f>
        <v>34.53</v>
      </c>
    </row>
    <row r="49" spans="1:10" ht="15" customHeight="1" x14ac:dyDescent="0.35">
      <c r="A49" s="132">
        <f>VLOOKUP(C49,'JAM Master Price List'!$A$2:$D$1065,2,FALSE)</f>
        <v>15800</v>
      </c>
      <c r="B49" s="144" t="str">
        <f>VLOOKUP(C49,'JAM Master Price List'!$A$2:$D$1065,3,FALSE)</f>
        <v>Advantage Drink Rail Adapter - 6'</v>
      </c>
      <c r="C49" s="149" t="s">
        <v>1327</v>
      </c>
      <c r="D49" s="150"/>
      <c r="E49" s="146"/>
      <c r="F49" s="45">
        <f>(VLOOKUP(C49,'JAM Master Price List'!$A$2:$D$1065,4,FALSE))*Index!$C$15</f>
        <v>88.95</v>
      </c>
      <c r="G49" s="159" t="s">
        <v>1329</v>
      </c>
      <c r="H49" s="46">
        <f>(VLOOKUP(G49,'JAM Master Price List'!$A$2:$D$1065,4,FALSE))*Index!$C$15</f>
        <v>88.95</v>
      </c>
      <c r="I49" s="83" t="s">
        <v>1330</v>
      </c>
      <c r="J49" s="46">
        <f>(VLOOKUP(I49,'JAM Master Price List'!$A$2:$D$1065,4,FALSE))*Index!$C$15</f>
        <v>88.95</v>
      </c>
    </row>
    <row r="50" spans="1:10" ht="15" customHeight="1" x14ac:dyDescent="0.35">
      <c r="A50" s="132">
        <f>VLOOKUP(C50,'JAM Master Price List'!$A$2:$D$1065,2,FALSE)</f>
        <v>15802</v>
      </c>
      <c r="B50" s="144" t="str">
        <f>VLOOKUP(C50,'JAM Master Price List'!$A$2:$D$1065,3,FALSE)</f>
        <v>Advantage Drink Rail Adapter - 8'</v>
      </c>
      <c r="C50" s="149" t="s">
        <v>1331</v>
      </c>
      <c r="D50" s="150"/>
      <c r="E50" s="146"/>
      <c r="F50" s="45">
        <f>(VLOOKUP(C50,'JAM Master Price List'!$A$2:$D$1065,4,FALSE))*Index!$C$15</f>
        <v>108.72</v>
      </c>
      <c r="G50" s="159" t="s">
        <v>1333</v>
      </c>
      <c r="H50" s="46">
        <f>(VLOOKUP(G50,'JAM Master Price List'!$A$2:$D$1065,4,FALSE))*Index!$C$15</f>
        <v>108.72</v>
      </c>
      <c r="I50" s="83" t="s">
        <v>1334</v>
      </c>
      <c r="J50" s="46">
        <f>(VLOOKUP(I50,'JAM Master Price List'!$A$2:$D$1065,4,FALSE))*Index!$C$15</f>
        <v>108.72</v>
      </c>
    </row>
    <row r="51" spans="1:10" ht="15" customHeight="1" x14ac:dyDescent="0.35">
      <c r="A51" s="132">
        <f>VLOOKUP(C51,'JAM Master Price List'!$A$2:$D$1065,2,FALSE)</f>
        <v>15820</v>
      </c>
      <c r="B51" s="144" t="str">
        <f>VLOOKUP(C51,'JAM Master Price List'!$A$2:$D$1065,3,FALSE)</f>
        <v>Advantage Rail - Foot Block</v>
      </c>
      <c r="C51" s="149" t="s">
        <v>1335</v>
      </c>
      <c r="D51" s="150"/>
      <c r="E51" s="146"/>
      <c r="F51" s="45">
        <f>(VLOOKUP(C51,'JAM Master Price List'!$A$2:$D$1065,4,FALSE))*Index!$C$15</f>
        <v>8.42</v>
      </c>
      <c r="G51" s="159" t="s">
        <v>1337</v>
      </c>
      <c r="H51" s="46">
        <f>(VLOOKUP(G51,'JAM Master Price List'!$A$2:$D$1065,4,FALSE))*Index!$C$15</f>
        <v>8.42</v>
      </c>
      <c r="I51" s="83" t="s">
        <v>1338</v>
      </c>
      <c r="J51" s="46">
        <f>(VLOOKUP(I51,'JAM Master Price List'!$A$2:$D$1065,4,FALSE))*Index!$C$15</f>
        <v>8.42</v>
      </c>
    </row>
    <row r="52" spans="1:10" ht="15" customHeight="1" x14ac:dyDescent="0.35">
      <c r="A52" s="132">
        <v>15810</v>
      </c>
      <c r="B52" s="144" t="str">
        <f>VLOOKUP(C52,'JAM Master Price List'!$A$2:$D$1065,3,FALSE)</f>
        <v>Advantage Cross Over Bracket Adapter - 2½"</v>
      </c>
      <c r="C52" s="149" t="s">
        <v>1958</v>
      </c>
      <c r="D52" s="150"/>
      <c r="E52" s="146"/>
      <c r="F52" s="46">
        <f>(VLOOKUP(C52,'JAM Master Price List'!$A$2:$D$1065,4,FALSE))*Index!$C$15</f>
        <v>115.43</v>
      </c>
      <c r="G52" s="161" t="s">
        <v>1960</v>
      </c>
      <c r="H52" s="46">
        <f>(VLOOKUP(G52,'JAM Master Price List'!$A$2:$D$1065,4,FALSE))*Index!$C$15</f>
        <v>115.43</v>
      </c>
      <c r="I52" s="83" t="s">
        <v>1961</v>
      </c>
      <c r="J52" s="46">
        <f>(VLOOKUP(I52,'JAM Master Price List'!$A$2:$D$1065,4,FALSE))*Index!$C$15</f>
        <v>115.43</v>
      </c>
    </row>
    <row r="53" spans="1:10" ht="15" customHeight="1" x14ac:dyDescent="0.35">
      <c r="A53" s="132">
        <f>VLOOKUP(C53,'JAM Master Price List'!$A$2:$D$1065,2,FALSE)</f>
        <v>15830</v>
      </c>
      <c r="B53" s="144" t="str">
        <f>VLOOKUP(C53,'JAM Master Price List'!$A$2:$D$1065,3,FALSE)</f>
        <v>Advantage Touch Up Paint - 4.5oz</v>
      </c>
      <c r="C53" s="149" t="s">
        <v>1339</v>
      </c>
      <c r="D53" s="150"/>
      <c r="E53" s="146"/>
      <c r="F53" s="45">
        <f>(VLOOKUP(C53,'JAM Master Price List'!$A$2:$D$1065,4,FALSE))*Index!$C$15</f>
        <v>27.46</v>
      </c>
      <c r="G53" s="159" t="s">
        <v>1341</v>
      </c>
      <c r="H53" s="46">
        <f>(VLOOKUP(G53,'JAM Master Price List'!$A$2:$D$1065,4,FALSE))*Index!$C$15</f>
        <v>27.46</v>
      </c>
      <c r="I53" s="83" t="s">
        <v>1342</v>
      </c>
      <c r="J53" s="46">
        <f>(VLOOKUP(I53,'JAM Master Price List'!$A$2:$D$1065,4,FALSE))*Index!$C$15</f>
        <v>27.46</v>
      </c>
    </row>
    <row r="54" spans="1:10" s="13" customFormat="1" ht="15" customHeight="1" x14ac:dyDescent="0.35">
      <c r="A54" s="42" t="s">
        <v>23</v>
      </c>
      <c r="B54" s="154" t="s">
        <v>25</v>
      </c>
      <c r="C54" s="155" t="s">
        <v>954</v>
      </c>
      <c r="D54" s="155"/>
      <c r="E54" s="140"/>
      <c r="F54" s="48" t="s">
        <v>78</v>
      </c>
      <c r="G54" s="158" t="s">
        <v>955</v>
      </c>
      <c r="H54" s="48" t="s">
        <v>79</v>
      </c>
      <c r="I54" s="84" t="s">
        <v>956</v>
      </c>
      <c r="J54" s="48" t="s">
        <v>1530</v>
      </c>
    </row>
    <row r="55" spans="1:10" ht="15" customHeight="1" x14ac:dyDescent="0.35">
      <c r="A55" s="132">
        <v>15365</v>
      </c>
      <c r="B55" s="153" t="str">
        <f>VLOOKUP(C55,'JAM Master Price List'!$A$2:$D$1065,3,FALSE)</f>
        <v>Advantage VertiRod - Gate - Panel Only - 36"x48"</v>
      </c>
      <c r="C55" s="135" t="s">
        <v>1803</v>
      </c>
      <c r="D55" s="156"/>
      <c r="E55" s="146"/>
      <c r="F55" s="46">
        <f>(VLOOKUP(C55,'JAM Master Price List'!$A$2:$D$1065,4,FALSE))*Index!$C$15</f>
        <v>390.08</v>
      </c>
      <c r="G55" s="160" t="s">
        <v>1804</v>
      </c>
      <c r="H55" s="46">
        <f>(VLOOKUP(G55,'JAM Master Price List'!$A$2:$D$1065,4,FALSE))*Index!$C$15</f>
        <v>390.08</v>
      </c>
      <c r="I55" s="83" t="s">
        <v>1805</v>
      </c>
      <c r="J55" s="46">
        <f>(VLOOKUP(I55,'JAM Master Price List'!$A$2:$D$1065,4,FALSE))*Index!$C$15</f>
        <v>390.08</v>
      </c>
    </row>
    <row r="56" spans="1:10" ht="15" customHeight="1" x14ac:dyDescent="0.35">
      <c r="A56" s="132">
        <v>35315</v>
      </c>
      <c r="B56" s="153" t="str">
        <f>VLOOKUP(C56,'JAM Master Price List'!$A$2:$D$1065,3,FALSE)</f>
        <v>Nationwide Self-Close Adjustable Hinge Pair</v>
      </c>
      <c r="C56" s="135">
        <v>35315</v>
      </c>
      <c r="D56" s="156"/>
      <c r="E56" s="146"/>
      <c r="F56" s="46">
        <f>(VLOOKUP(C56,'JAM Master Price List'!$A$2:$D$1065,4,FALSE))*Index!$C$15</f>
        <v>81.52</v>
      </c>
      <c r="G56" s="159"/>
      <c r="H56" s="46" t="s">
        <v>80</v>
      </c>
      <c r="I56" s="83"/>
      <c r="J56" s="45" t="s">
        <v>80</v>
      </c>
    </row>
    <row r="57" spans="1:10" ht="15" customHeight="1" x14ac:dyDescent="0.35">
      <c r="A57" s="132">
        <v>35380</v>
      </c>
      <c r="B57" s="144" t="str">
        <f>VLOOKUP(C57,'JAM Master Price List'!$A$2:$D$1065,3,FALSE)</f>
        <v>Keystone 1-Sided External Mount Nylon Latch</v>
      </c>
      <c r="C57" s="149">
        <v>35380</v>
      </c>
      <c r="D57" s="150"/>
      <c r="E57" s="146"/>
      <c r="F57" s="46">
        <f>(VLOOKUP(C57,'JAM Master Price List'!$A$2:$D$1065,4,FALSE))*Index!$C$15</f>
        <v>44.84</v>
      </c>
      <c r="G57" s="159"/>
      <c r="H57" s="46" t="s">
        <v>80</v>
      </c>
      <c r="I57" s="83"/>
      <c r="J57" s="45" t="s">
        <v>80</v>
      </c>
    </row>
  </sheetData>
  <sheetProtection algorithmName="SHA-512" hashValue="oHLJw8fuk+Rp6loK9A03xBjpD+GueIyGT+zCb5eI2Px7c4rRpsAC/Xd2mCOe0/USwuQd7AA5cc4qKmmpmyMrsw==" saltValue="JmIZX8OOgeZaWkJm8hy+OA==" spinCount="100000" sheet="1" objects="1" scenarios="1"/>
  <mergeCells count="2">
    <mergeCell ref="A1:J10"/>
    <mergeCell ref="A11:J11"/>
  </mergeCells>
  <pageMargins left="0.7" right="0.7" top="0.75" bottom="0.75" header="0.3" footer="0.3"/>
  <pageSetup scale="48"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39997558519241921"/>
    <pageSetUpPr autoPageBreaks="0"/>
  </sheetPr>
  <dimension ref="A1:J22"/>
  <sheetViews>
    <sheetView showGridLines="0" zoomScaleNormal="100" workbookViewId="0">
      <pane xSplit="8" ySplit="2" topLeftCell="I3" activePane="bottomRight" state="frozen"/>
      <selection activeCell="F15" sqref="F15"/>
      <selection pane="topRight" activeCell="F15" sqref="F15"/>
      <selection pane="bottomLeft" activeCell="F15" sqref="F15"/>
      <selection pane="bottomRight" activeCell="K29" sqref="K29"/>
    </sheetView>
  </sheetViews>
  <sheetFormatPr defaultColWidth="9.1796875" defaultRowHeight="14.5" x14ac:dyDescent="0.35"/>
  <cols>
    <col min="1" max="1" width="11.7265625" style="9" customWidth="1"/>
    <col min="2" max="2" width="61.7265625" style="9" customWidth="1"/>
    <col min="3" max="3" width="11.7265625" style="87" hidden="1" customWidth="1"/>
    <col min="4" max="4" width="11.7265625" style="14" customWidth="1"/>
    <col min="5" max="5" width="11.7265625" style="88" hidden="1" customWidth="1"/>
    <col min="6" max="6" width="11.7265625" style="14" customWidth="1"/>
    <col min="7" max="7" width="11.7265625" style="88" hidden="1" customWidth="1"/>
    <col min="8" max="8" width="11.7265625" style="14" customWidth="1"/>
    <col min="9" max="16384" width="9.1796875" style="9"/>
  </cols>
  <sheetData>
    <row r="1" spans="1:10" ht="45" customHeight="1" x14ac:dyDescent="0.35">
      <c r="A1" s="242" t="s">
        <v>1559</v>
      </c>
      <c r="B1" s="248"/>
      <c r="C1" s="248"/>
      <c r="D1" s="248"/>
      <c r="E1" s="248"/>
      <c r="F1" s="248"/>
      <c r="G1" s="248"/>
      <c r="H1" s="249"/>
      <c r="I1" s="232"/>
      <c r="J1" s="233"/>
    </row>
    <row r="2" spans="1:10" s="66" customFormat="1" ht="15" customHeight="1" x14ac:dyDescent="0.35">
      <c r="A2" s="245" t="s">
        <v>233</v>
      </c>
      <c r="B2" s="245"/>
      <c r="C2" s="245"/>
      <c r="D2" s="245"/>
      <c r="E2" s="245"/>
      <c r="F2" s="245"/>
      <c r="G2" s="245"/>
      <c r="H2" s="245"/>
      <c r="I2" s="65"/>
      <c r="J2" s="65"/>
    </row>
    <row r="3" spans="1:10" s="66" customFormat="1" ht="45" customHeight="1" x14ac:dyDescent="0.35">
      <c r="A3" s="245"/>
      <c r="B3" s="245"/>
      <c r="C3" s="245"/>
      <c r="D3" s="245"/>
      <c r="E3" s="245"/>
      <c r="F3" s="245"/>
      <c r="G3" s="245"/>
      <c r="H3" s="245"/>
      <c r="I3" s="65"/>
      <c r="J3" s="65"/>
    </row>
    <row r="4" spans="1:10" s="66" customFormat="1" ht="35.25" customHeight="1" x14ac:dyDescent="0.35">
      <c r="A4" s="245"/>
      <c r="B4" s="245"/>
      <c r="C4" s="245"/>
      <c r="D4" s="245"/>
      <c r="E4" s="245"/>
      <c r="F4" s="245"/>
      <c r="G4" s="245"/>
      <c r="H4" s="245"/>
      <c r="I4" s="65"/>
      <c r="J4" s="65"/>
    </row>
    <row r="5" spans="1:10" s="66" customFormat="1" ht="46.5" customHeight="1" x14ac:dyDescent="0.35">
      <c r="A5" s="245"/>
      <c r="B5" s="245"/>
      <c r="C5" s="245"/>
      <c r="D5" s="245"/>
      <c r="E5" s="245"/>
      <c r="F5" s="245"/>
      <c r="G5" s="245"/>
      <c r="H5" s="245"/>
      <c r="I5" s="65"/>
      <c r="J5" s="65"/>
    </row>
    <row r="6" spans="1:10" s="66" customFormat="1" ht="57.75" customHeight="1" x14ac:dyDescent="0.35">
      <c r="A6" s="245"/>
      <c r="B6" s="245"/>
      <c r="C6" s="245"/>
      <c r="D6" s="245"/>
      <c r="E6" s="245"/>
      <c r="F6" s="245"/>
      <c r="G6" s="245"/>
      <c r="H6" s="245"/>
      <c r="I6" s="65"/>
      <c r="J6" s="65"/>
    </row>
    <row r="7" spans="1:10" s="66" customFormat="1" ht="27.75" customHeight="1" x14ac:dyDescent="0.35">
      <c r="A7" s="245"/>
      <c r="B7" s="245"/>
      <c r="C7" s="245"/>
      <c r="D7" s="245"/>
      <c r="E7" s="245"/>
      <c r="F7" s="245"/>
      <c r="G7" s="245"/>
      <c r="H7" s="245"/>
      <c r="I7" s="65"/>
      <c r="J7" s="65"/>
    </row>
    <row r="8" spans="1:10" s="66" customFormat="1" ht="36" customHeight="1" x14ac:dyDescent="0.35">
      <c r="A8" s="245"/>
      <c r="B8" s="245"/>
      <c r="C8" s="245"/>
      <c r="D8" s="245"/>
      <c r="E8" s="245"/>
      <c r="F8" s="245"/>
      <c r="G8" s="245"/>
      <c r="H8" s="245"/>
      <c r="I8" s="65"/>
      <c r="J8" s="65"/>
    </row>
    <row r="9" spans="1:10" ht="34.5" customHeight="1" x14ac:dyDescent="0.35">
      <c r="A9" s="245"/>
      <c r="B9" s="245"/>
      <c r="C9" s="245"/>
      <c r="D9" s="245"/>
      <c r="E9" s="245"/>
      <c r="F9" s="245"/>
      <c r="G9" s="245"/>
      <c r="H9" s="245"/>
    </row>
    <row r="10" spans="1:10" ht="24.75" customHeight="1" x14ac:dyDescent="0.35">
      <c r="A10" s="235"/>
      <c r="B10" s="235"/>
      <c r="C10" s="235"/>
      <c r="D10" s="235"/>
      <c r="E10" s="235"/>
      <c r="F10" s="235"/>
      <c r="G10" s="235"/>
      <c r="H10" s="235"/>
    </row>
    <row r="11" spans="1:10" s="10" customFormat="1" ht="25.5" customHeight="1" x14ac:dyDescent="0.25">
      <c r="A11" s="239" t="s">
        <v>1529</v>
      </c>
      <c r="B11" s="240"/>
      <c r="C11" s="240"/>
      <c r="D11" s="240"/>
      <c r="E11" s="240"/>
      <c r="F11" s="240"/>
      <c r="G11" s="240"/>
      <c r="H11" s="241"/>
    </row>
    <row r="12" spans="1:10" s="13" customFormat="1" ht="15" customHeight="1" x14ac:dyDescent="0.35">
      <c r="A12" s="41" t="s">
        <v>23</v>
      </c>
      <c r="B12" s="42" t="s">
        <v>1560</v>
      </c>
      <c r="C12" s="84" t="s">
        <v>954</v>
      </c>
      <c r="D12" s="48" t="s">
        <v>78</v>
      </c>
      <c r="E12" s="84" t="s">
        <v>955</v>
      </c>
      <c r="F12" s="48" t="s">
        <v>79</v>
      </c>
      <c r="G12" s="84" t="s">
        <v>956</v>
      </c>
      <c r="H12" s="48" t="s">
        <v>1530</v>
      </c>
    </row>
    <row r="13" spans="1:10" ht="15" customHeight="1" x14ac:dyDescent="0.35">
      <c r="A13" s="43">
        <f>VLOOKUP(C13,'JAM Master Price List'!$A$2:$D$1065,2,FALSE)</f>
        <v>15454</v>
      </c>
      <c r="B13" s="44" t="str">
        <f>VLOOKUP(C13,'JAM Master Price List'!$A$2:$D$1065,3,FALSE)</f>
        <v xml:space="preserve">Structural Post 3½"x108" (w/ Mounting Brackets) </v>
      </c>
      <c r="C13" s="85" t="s">
        <v>1548</v>
      </c>
      <c r="D13" s="45">
        <f>(VLOOKUP(C13,'JAM Master Price List'!$A$2:$D$1065,4,FALSE))*Index!$C$15</f>
        <v>336.59</v>
      </c>
      <c r="E13" s="85" t="s">
        <v>1549</v>
      </c>
      <c r="F13" s="46">
        <f>(VLOOKUP(E13,'JAM Master Price List'!$A$2:$D$1065,4,FALSE))*Index!$C$15</f>
        <v>336.59</v>
      </c>
      <c r="G13" s="83" t="s">
        <v>1550</v>
      </c>
      <c r="H13" s="46">
        <f>(VLOOKUP(G13,'JAM Master Price List'!$A$2:$D$1065,4,FALSE))*Index!$C$15</f>
        <v>336.59</v>
      </c>
    </row>
    <row r="14" spans="1:10" ht="15" customHeight="1" x14ac:dyDescent="0.35">
      <c r="A14" s="43">
        <f>VLOOKUP(C14,'JAM Master Price List'!$A$2:$D$1065,2,FALSE)</f>
        <v>15455</v>
      </c>
      <c r="B14" s="44" t="str">
        <f>VLOOKUP(C14,'JAM Master Price List'!$A$2:$D$1065,3,FALSE)</f>
        <v>Structural Post 3½"x120" (w/ Mounting Brackets) - OVERSIZED</v>
      </c>
      <c r="C14" s="85" t="s">
        <v>1288</v>
      </c>
      <c r="D14" s="95">
        <f>(VLOOKUP(C14,'JAM Master Price List'!$A$2:$D$1065,4,FALSE))*Index!$C$15</f>
        <v>336.59</v>
      </c>
      <c r="E14" s="96" t="s">
        <v>1289</v>
      </c>
      <c r="F14" s="95">
        <f>(VLOOKUP(E14,'JAM Master Price List'!$A$2:$D$1065,4,FALSE))*Index!$C$15</f>
        <v>336.59</v>
      </c>
      <c r="G14" s="96" t="s">
        <v>1290</v>
      </c>
      <c r="H14" s="95">
        <f>(VLOOKUP(G14,'JAM Master Price List'!$A$2:$D$1065,4,FALSE))*Index!$C$15</f>
        <v>336.59</v>
      </c>
    </row>
    <row r="15" spans="1:10" ht="15" customHeight="1" x14ac:dyDescent="0.35">
      <c r="A15" s="43">
        <f>VLOOKUP(C15,'JAM Master Price List'!$A$2:$D$1065,2,FALSE)</f>
        <v>15478</v>
      </c>
      <c r="B15" s="44" t="str">
        <f>VLOOKUP(C15,'JAM Master Price List'!$A$2:$D$1065,3,FALSE)</f>
        <v>Post Wrap - 4 Piece - 6"x108"</v>
      </c>
      <c r="C15" s="85" t="s">
        <v>1554</v>
      </c>
      <c r="D15" s="45">
        <f>(VLOOKUP(C15,'JAM Master Price List'!$A$2:$D$1065,4,FALSE))*Index!$C$15</f>
        <v>372.05</v>
      </c>
      <c r="E15" s="85" t="s">
        <v>1555</v>
      </c>
      <c r="F15" s="46">
        <f>(VLOOKUP(E15,'JAM Master Price List'!$A$2:$D$1065,4,FALSE))*Index!$C$15</f>
        <v>372.05</v>
      </c>
      <c r="G15" s="83" t="s">
        <v>1556</v>
      </c>
      <c r="H15" s="46">
        <f>(VLOOKUP(G15,'JAM Master Price List'!$A$2:$D$1065,4,FALSE))*Index!$C$15</f>
        <v>372.05</v>
      </c>
    </row>
    <row r="16" spans="1:10" ht="15" customHeight="1" x14ac:dyDescent="0.35">
      <c r="A16" s="43">
        <f>VLOOKUP(C16,'JAM Master Price List'!$A$2:$D$1065,2,FALSE)</f>
        <v>15480</v>
      </c>
      <c r="B16" s="44" t="str">
        <f>VLOOKUP(C16,'JAM Master Price List'!$A$2:$D$1065,3,FALSE)</f>
        <v>Post Wrap - 4 Piece - 6"x120" - OVERSIZED</v>
      </c>
      <c r="C16" s="96" t="s">
        <v>1291</v>
      </c>
      <c r="D16" s="46">
        <f>(VLOOKUP(C16,'JAM Master Price List'!$A$2:$D$1065,4,FALSE))*Index!$C$15</f>
        <v>372.05</v>
      </c>
      <c r="E16" s="96" t="s">
        <v>1293</v>
      </c>
      <c r="F16" s="46">
        <f>(VLOOKUP(E16,'JAM Master Price List'!$A$2:$D$1065,4,FALSE))*Index!$C$15</f>
        <v>372.05</v>
      </c>
      <c r="G16" s="96" t="s">
        <v>1294</v>
      </c>
      <c r="H16" s="46">
        <f>(VLOOKUP(G16,'JAM Master Price List'!$A$2:$D$1065,4,FALSE))*Index!$C$15</f>
        <v>372.05</v>
      </c>
    </row>
    <row r="17" spans="1:8" ht="15" customHeight="1" x14ac:dyDescent="0.35">
      <c r="A17" s="41" t="s">
        <v>23</v>
      </c>
      <c r="B17" s="49" t="s">
        <v>24</v>
      </c>
      <c r="C17" s="84" t="s">
        <v>954</v>
      </c>
      <c r="D17" s="48" t="s">
        <v>78</v>
      </c>
      <c r="E17" s="84" t="s">
        <v>955</v>
      </c>
      <c r="F17" s="48" t="s">
        <v>79</v>
      </c>
      <c r="G17" s="84" t="s">
        <v>956</v>
      </c>
      <c r="H17" s="48" t="s">
        <v>1530</v>
      </c>
    </row>
    <row r="18" spans="1:8" ht="15" customHeight="1" x14ac:dyDescent="0.35">
      <c r="A18" s="43">
        <f>VLOOKUP(C18,'JAM Master Price List'!$A$2:$D$1065,2,FALSE)</f>
        <v>15753</v>
      </c>
      <c r="B18" s="44" t="str">
        <f>VLOOKUP(C18,'JAM Master Price List'!$A$2:$D$1065,3,FALSE)</f>
        <v>Post Trim - 3½"</v>
      </c>
      <c r="C18" s="85" t="s">
        <v>1319</v>
      </c>
      <c r="D18" s="45">
        <f>(VLOOKUP(C18,'JAM Master Price List'!$A$2:$D$1065,4,FALSE))*Index!$C$15</f>
        <v>27.81</v>
      </c>
      <c r="E18" s="85" t="s">
        <v>1321</v>
      </c>
      <c r="F18" s="46">
        <f>(VLOOKUP(E18,'JAM Master Price List'!$A$2:$D$1065,4,FALSE))*Index!$C$15</f>
        <v>27.81</v>
      </c>
      <c r="G18" s="83" t="s">
        <v>1322</v>
      </c>
      <c r="H18" s="46">
        <f>(VLOOKUP(G18,'JAM Master Price List'!$A$2:$D$1065,4,FALSE))*Index!$C$15</f>
        <v>27.81</v>
      </c>
    </row>
    <row r="19" spans="1:8" ht="15" customHeight="1" x14ac:dyDescent="0.35">
      <c r="A19" s="43">
        <f>VLOOKUP(C19,'JAM Master Price List'!$A$2:$D$1065,2,FALSE)</f>
        <v>15770</v>
      </c>
      <c r="B19" s="44" t="str">
        <f>VLOOKUP(C19,'JAM Master Price List'!$A$2:$D$1065,3,FALSE)</f>
        <v>Post Trim - 6" - 2 Piece</v>
      </c>
      <c r="C19" s="85" t="s">
        <v>1323</v>
      </c>
      <c r="D19" s="46">
        <f>(VLOOKUP(C19,'JAM Master Price List'!$A$2:$D$1065,4,FALSE))*Index!$C$15</f>
        <v>66.91</v>
      </c>
      <c r="E19" s="83" t="s">
        <v>1325</v>
      </c>
      <c r="F19" s="46">
        <f>(VLOOKUP(E19,'JAM Master Price List'!$A$2:$D$1065,4,FALSE))*Index!$C$15</f>
        <v>66.91</v>
      </c>
      <c r="G19" s="83" t="s">
        <v>1326</v>
      </c>
      <c r="H19" s="46">
        <f>(VLOOKUP(G19,'JAM Master Price List'!$A$2:$D$1065,4,FALSE))*Index!$C$15</f>
        <v>66.91</v>
      </c>
    </row>
    <row r="20" spans="1:8" ht="15" customHeight="1" x14ac:dyDescent="0.35">
      <c r="A20" s="43">
        <f>VLOOKUP(C20,'SUP_LMT_ADA Master Price List'!$A$2:$D$601,2,FALSE)</f>
        <v>39410</v>
      </c>
      <c r="B20" s="44" t="str">
        <f>VLOOKUP(C20,'SUP_LMT_ADA Master Price List'!$A$2:$D$601,3,FALSE)</f>
        <v>Concrete - GRK Post Screw - 19/64" x 3½" - Bag of 24</v>
      </c>
      <c r="C20" s="85">
        <v>39410</v>
      </c>
      <c r="D20" s="45">
        <f>(VLOOKUP(C20,'SUP_LMT_ADA Master Price List'!$A$2:$D$601,4,FALSE))*Index!$C$15</f>
        <v>58.75</v>
      </c>
      <c r="E20" s="85"/>
      <c r="F20" s="46" t="s">
        <v>80</v>
      </c>
      <c r="G20" s="83"/>
      <c r="H20" s="46" t="s">
        <v>80</v>
      </c>
    </row>
    <row r="21" spans="1:8" ht="15" customHeight="1" x14ac:dyDescent="0.35">
      <c r="A21" s="43">
        <v>39439</v>
      </c>
      <c r="B21" s="44" t="str">
        <f>VLOOKUP(C21,'JAM Master Price List'!$A$2:$D$1065,3,FALSE)</f>
        <v>Wood Pro Screw - 5/16"x 4" - Box of 25</v>
      </c>
      <c r="C21" s="85">
        <v>39439</v>
      </c>
      <c r="D21" s="45">
        <f>(VLOOKUP(C21,'JAM Master Price List'!$A$2:$D$1065,4,FALSE))*Index!$C$15</f>
        <v>17.47</v>
      </c>
      <c r="E21" s="85"/>
      <c r="F21" s="46" t="s">
        <v>80</v>
      </c>
      <c r="G21" s="83"/>
      <c r="H21" s="46" t="s">
        <v>80</v>
      </c>
    </row>
    <row r="22" spans="1:8" ht="15" customHeight="1" x14ac:dyDescent="0.35">
      <c r="A22" s="43">
        <v>39442</v>
      </c>
      <c r="B22" s="44" t="str">
        <f>VLOOKUP(C22,'JAM Master Price List'!$A$2:$D$1065,3,FALSE)</f>
        <v>Wood Pro Screw - 5/16"x 4" - Box of 250</v>
      </c>
      <c r="C22" s="85">
        <v>39442</v>
      </c>
      <c r="D22" s="45">
        <f>(VLOOKUP(C22,'JAM Master Price List'!$A$2:$D$1065,4,FALSE))*Index!$C$15</f>
        <v>131.08000000000001</v>
      </c>
      <c r="E22" s="85"/>
      <c r="F22" s="46" t="s">
        <v>80</v>
      </c>
      <c r="G22" s="83"/>
      <c r="H22" s="46" t="s">
        <v>80</v>
      </c>
    </row>
  </sheetData>
  <sheetProtection algorithmName="SHA-512" hashValue="/dhTngcu+1xkhLQTb+KxcwUtFfQjpFwQXiMK7eVE+2k3tDaFbW3ZBVHusYtqPEanTwpeUffOZi+2Shc01EubZg==" saltValue="TfSuNujEC5rugQYwLV6iGw==" spinCount="100000" sheet="1" objects="1" scenarios="1"/>
  <mergeCells count="5">
    <mergeCell ref="A1:H1"/>
    <mergeCell ref="I1:J1"/>
    <mergeCell ref="A2:H2"/>
    <mergeCell ref="A3:H10"/>
    <mergeCell ref="A11:H11"/>
  </mergeCells>
  <hyperlinks>
    <hyperlink ref="A2:H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4" tint="0.39997558519241921"/>
    <pageSetUpPr autoPageBreaks="0"/>
  </sheetPr>
  <dimension ref="A1:F15"/>
  <sheetViews>
    <sheetView showGridLines="0" workbookViewId="0">
      <pane xSplit="6" ySplit="2" topLeftCell="G3" activePane="bottomRight" state="frozen"/>
      <selection activeCell="F15" sqref="F15"/>
      <selection pane="topRight" activeCell="F15" sqref="F15"/>
      <selection pane="bottomLeft" activeCell="F15" sqref="F15"/>
      <selection pane="bottomRight" activeCell="F29" sqref="F29"/>
    </sheetView>
  </sheetViews>
  <sheetFormatPr defaultColWidth="9.1796875" defaultRowHeight="14.5" x14ac:dyDescent="0.35"/>
  <cols>
    <col min="1" max="1" width="10.7265625" style="11" customWidth="1"/>
    <col min="2" max="2" width="65.7265625" style="9" customWidth="1"/>
    <col min="3" max="3" width="11.7265625" style="88" hidden="1" customWidth="1"/>
    <col min="4" max="5" width="10.7265625" style="88" customWidth="1"/>
    <col min="6" max="6" width="10.7265625" style="11" customWidth="1"/>
    <col min="7" max="16384" width="9.1796875" style="9"/>
  </cols>
  <sheetData>
    <row r="1" spans="1:6" ht="45" customHeight="1" x14ac:dyDescent="0.35">
      <c r="A1" s="231" t="s">
        <v>34</v>
      </c>
      <c r="B1" s="231"/>
      <c r="C1" s="231"/>
      <c r="D1" s="231"/>
      <c r="E1" s="231"/>
      <c r="F1" s="231"/>
    </row>
    <row r="2" spans="1:6" ht="15" customHeight="1" x14ac:dyDescent="0.35">
      <c r="A2" s="234" t="s">
        <v>233</v>
      </c>
      <c r="B2" s="235"/>
      <c r="C2" s="235"/>
      <c r="D2" s="235"/>
      <c r="E2" s="235"/>
      <c r="F2" s="235"/>
    </row>
    <row r="3" spans="1:6" ht="164.25" customHeight="1" x14ac:dyDescent="0.35">
      <c r="A3" s="251"/>
      <c r="B3" s="252"/>
      <c r="C3" s="252"/>
      <c r="D3" s="252"/>
      <c r="E3" s="252"/>
      <c r="F3" s="252"/>
    </row>
    <row r="4" spans="1:6" ht="111" customHeight="1" x14ac:dyDescent="0.35">
      <c r="A4" s="253"/>
      <c r="B4" s="254"/>
      <c r="C4" s="254"/>
      <c r="D4" s="254"/>
      <c r="E4" s="254"/>
      <c r="F4" s="254"/>
    </row>
    <row r="5" spans="1:6" s="10" customFormat="1" ht="22.5" customHeight="1" x14ac:dyDescent="0.25">
      <c r="A5" s="239" t="s">
        <v>1754</v>
      </c>
      <c r="B5" s="250"/>
      <c r="C5" s="250"/>
      <c r="D5" s="250"/>
      <c r="E5" s="250"/>
      <c r="F5" s="250"/>
    </row>
    <row r="6" spans="1:6" s="10" customFormat="1" ht="15" customHeight="1" x14ac:dyDescent="0.35">
      <c r="A6" s="47" t="s">
        <v>23</v>
      </c>
      <c r="B6" s="47" t="s">
        <v>35</v>
      </c>
      <c r="C6" s="84" t="s">
        <v>954</v>
      </c>
      <c r="D6" s="84" t="s">
        <v>78</v>
      </c>
      <c r="E6" s="84" t="s">
        <v>79</v>
      </c>
      <c r="F6" s="50" t="s">
        <v>1530</v>
      </c>
    </row>
    <row r="7" spans="1:6" ht="15" customHeight="1" x14ac:dyDescent="0.35">
      <c r="A7" s="43">
        <v>37210</v>
      </c>
      <c r="B7" s="44" t="str">
        <f>VLOOKUP(C7,'SUP_LMT_ADA Master Price List'!$A$2:$D$601,3,FALSE)</f>
        <v>Round Handrail - 1½"x8'8"</v>
      </c>
      <c r="C7" s="85" t="s">
        <v>1885</v>
      </c>
      <c r="D7" s="45">
        <f>(VLOOKUP(C7,'SUP_LMT_ADA Master Price List'!$A$2:$D$601,4,FALSE))*Index!$C$15</f>
        <v>101.54</v>
      </c>
      <c r="E7" s="45">
        <f>(VLOOKUP(C7,'SUP_LMT_ADA Master Price List'!$A$2:$D$601,4,FALSE))*Index!$C$15</f>
        <v>101.54</v>
      </c>
      <c r="F7" s="45">
        <f>(VLOOKUP(C7,'SUP_LMT_ADA Master Price List'!$A$2:$D$601,4,FALSE))*Index!$C$15</f>
        <v>101.54</v>
      </c>
    </row>
    <row r="8" spans="1:6" ht="15" customHeight="1" x14ac:dyDescent="0.35">
      <c r="A8" s="43">
        <v>37213</v>
      </c>
      <c r="B8" s="44" t="str">
        <f>VLOOKUP(C8,'SUP_LMT_ADA Master Price List'!$A$2:$D$601,3,FALSE)</f>
        <v>Inline Splice with Collar</v>
      </c>
      <c r="C8" s="85" t="s">
        <v>1890</v>
      </c>
      <c r="D8" s="45">
        <f>(VLOOKUP(C8,'SUP_LMT_ADA Master Price List'!$A$2:$D$601,4,FALSE))*Index!$C$15</f>
        <v>15.02</v>
      </c>
      <c r="E8" s="45">
        <f>(VLOOKUP(C8,'SUP_LMT_ADA Master Price List'!$A$2:$D$601,4,FALSE))*Index!$C$15</f>
        <v>15.02</v>
      </c>
      <c r="F8" s="45">
        <f>(VLOOKUP(C8,'SUP_LMT_ADA Master Price List'!$A$2:$D$601,4,FALSE))*Index!$C$15</f>
        <v>15.02</v>
      </c>
    </row>
    <row r="9" spans="1:6" ht="15" customHeight="1" x14ac:dyDescent="0.35">
      <c r="A9" s="43">
        <v>37216</v>
      </c>
      <c r="B9" s="44" t="str">
        <f>VLOOKUP(C9,'SUP_LMT_ADA Master Price List'!$A$2:$D$601,3,FALSE)</f>
        <v>External Universal Joiner</v>
      </c>
      <c r="C9" s="85" t="s">
        <v>1894</v>
      </c>
      <c r="D9" s="45">
        <f>(VLOOKUP(C9,'SUP_LMT_ADA Master Price List'!$A$2:$D$601,4,FALSE))*Index!$C$15</f>
        <v>91.72</v>
      </c>
      <c r="E9" s="45">
        <f>(VLOOKUP(C9,'SUP_LMT_ADA Master Price List'!$A$2:$D$601,4,FALSE))*Index!$C$15</f>
        <v>91.72</v>
      </c>
      <c r="F9" s="45">
        <f>(VLOOKUP(C9,'SUP_LMT_ADA Master Price List'!$A$2:$D$601,4,FALSE))*Index!$C$15</f>
        <v>91.72</v>
      </c>
    </row>
    <row r="10" spans="1:6" ht="15" customHeight="1" x14ac:dyDescent="0.35">
      <c r="A10" s="43">
        <v>37219</v>
      </c>
      <c r="B10" s="44" t="str">
        <f>VLOOKUP(C10,'SUP_LMT_ADA Master Price List'!$A$2:$D$601,3,FALSE)</f>
        <v>Return Bracket - 90°</v>
      </c>
      <c r="C10" s="85" t="s">
        <v>1899</v>
      </c>
      <c r="D10" s="45">
        <f>(VLOOKUP(C10,'SUP_LMT_ADA Master Price List'!$A$2:$D$601,4,FALSE))*Index!$C$15</f>
        <v>33.25</v>
      </c>
      <c r="E10" s="45">
        <f>(VLOOKUP(C10,'SUP_LMT_ADA Master Price List'!$A$2:$D$601,4,FALSE))*Index!$C$15</f>
        <v>33.25</v>
      </c>
      <c r="F10" s="45">
        <f>(VLOOKUP(C10,'SUP_LMT_ADA Master Price List'!$A$2:$D$601,4,FALSE))*Index!$C$15</f>
        <v>33.25</v>
      </c>
    </row>
    <row r="11" spans="1:6" ht="15" customHeight="1" x14ac:dyDescent="0.35">
      <c r="A11" s="43">
        <v>37222</v>
      </c>
      <c r="B11" s="44" t="str">
        <f>VLOOKUP(C11,'SUP_LMT_ADA Master Price List'!$A$2:$D$601,3,FALSE)</f>
        <v>Inline Mounting Bracket</v>
      </c>
      <c r="C11" s="85" t="s">
        <v>1889</v>
      </c>
      <c r="D11" s="45">
        <f>(VLOOKUP(C11,'SUP_LMT_ADA Master Price List'!$A$2:$D$601,4,FALSE))*Index!$C$15</f>
        <v>27.47</v>
      </c>
      <c r="E11" s="45">
        <f>(VLOOKUP(C11,'SUP_LMT_ADA Master Price List'!$A$2:$D$601,4,FALSE))*Index!$C$15</f>
        <v>27.47</v>
      </c>
      <c r="F11" s="45">
        <f>(VLOOKUP(C11,'SUP_LMT_ADA Master Price List'!$A$2:$D$601,4,FALSE))*Index!$C$15</f>
        <v>27.47</v>
      </c>
    </row>
    <row r="12" spans="1:6" ht="15" customHeight="1" x14ac:dyDescent="0.35">
      <c r="A12" s="43">
        <v>37225</v>
      </c>
      <c r="B12" s="44" t="str">
        <f>VLOOKUP(C12,'SUP_LMT_ADA Master Price List'!$A$2:$D$601,3,FALSE)</f>
        <v>End Cap</v>
      </c>
      <c r="C12" s="85" t="s">
        <v>1905</v>
      </c>
      <c r="D12" s="45">
        <f>(VLOOKUP(C12,'SUP_LMT_ADA Master Price List'!$A$2:$D$601,4,FALSE))*Index!$C$15</f>
        <v>7.41</v>
      </c>
      <c r="E12" s="46">
        <f>(VLOOKUP(C12,'SUP_LMT_ADA Master Price List'!$A$2:$D$601,4,FALSE))*Index!$C$15</f>
        <v>7.41</v>
      </c>
      <c r="F12" s="46">
        <f>(VLOOKUP(C12,'SUP_LMT_ADA Master Price List'!$A$2:$D$601,4,FALSE))*Index!$C$15</f>
        <v>7.41</v>
      </c>
    </row>
    <row r="13" spans="1:6" ht="15" customHeight="1" x14ac:dyDescent="0.35">
      <c r="A13" s="43">
        <v>37231</v>
      </c>
      <c r="B13" s="44" t="str">
        <f>VLOOKUP(C13,'SUP_LMT_ADA Master Price List'!$A$2:$D$601,3,FALSE)</f>
        <v>180° P Loop Return</v>
      </c>
      <c r="C13" s="85" t="s">
        <v>1913</v>
      </c>
      <c r="D13" s="45">
        <f>(VLOOKUP(C13,'SUP_LMT_ADA Master Price List'!$A$2:$D$601,4,FALSE))*Index!$C$15</f>
        <v>69.66</v>
      </c>
      <c r="E13" s="95">
        <f>(VLOOKUP(C13,'SUP_LMT_ADA Master Price List'!$A$2:$D$601,4,FALSE))*Index!$C$15</f>
        <v>69.66</v>
      </c>
      <c r="F13" s="95">
        <f>(VLOOKUP(C13,'SUP_LMT_ADA Master Price List'!$A$2:$D$601,4,FALSE))*Index!$C$15</f>
        <v>69.66</v>
      </c>
    </row>
    <row r="14" spans="1:6" ht="15" customHeight="1" x14ac:dyDescent="0.35">
      <c r="A14" s="43">
        <v>37234</v>
      </c>
      <c r="B14" s="44" t="str">
        <f>VLOOKUP(C14,'SUP_LMT_ADA Master Price List'!$A$2:$D$601,3,FALSE)</f>
        <v>90° Elbow</v>
      </c>
      <c r="C14" s="85" t="s">
        <v>1917</v>
      </c>
      <c r="D14" s="45">
        <f>(VLOOKUP(C14,'SUP_LMT_ADA Master Price List'!$A$2:$D$601,4,FALSE))*Index!$C$15</f>
        <v>32.5</v>
      </c>
      <c r="E14" s="45">
        <f>(VLOOKUP(C14,'SUP_LMT_ADA Master Price List'!$A$2:$D$601,4,FALSE))*Index!$C$15</f>
        <v>32.5</v>
      </c>
      <c r="F14" s="45">
        <f>(VLOOKUP(C14,'SUP_LMT_ADA Master Price List'!$A$2:$D$601,4,FALSE))*Index!$C$15</f>
        <v>32.5</v>
      </c>
    </row>
    <row r="15" spans="1:6" ht="15" customHeight="1" x14ac:dyDescent="0.35">
      <c r="A15" s="43">
        <v>37237</v>
      </c>
      <c r="B15" s="44" t="str">
        <f>VLOOKUP(C15,'SUP_LMT_ADA Master Price List'!$A$2:$D$601,3,FALSE)</f>
        <v>Inside Corner Bracket</v>
      </c>
      <c r="C15" s="85" t="s">
        <v>1920</v>
      </c>
      <c r="D15" s="95">
        <f>(VLOOKUP(C15,'SUP_LMT_ADA Master Price List'!$A$2:$D$601,4,FALSE))*Index!$C$15</f>
        <v>29.2</v>
      </c>
      <c r="E15" s="95">
        <f>(VLOOKUP(C15,'SUP_LMT_ADA Master Price List'!$A$2:$D$601,4,FALSE))*Index!$C$15</f>
        <v>29.2</v>
      </c>
      <c r="F15" s="95">
        <f>(VLOOKUP(C15,'SUP_LMT_ADA Master Price List'!$A$2:$D$601,4,FALSE))*Index!$C$15</f>
        <v>29.2</v>
      </c>
    </row>
  </sheetData>
  <sheetProtection algorithmName="SHA-512" hashValue="ao3+QBwvB64JuMwYQo55VBKTo8YynvXk26hezgxQaKyEtl8nxIn7TMh6qeDJqNB85WSFovL/xaB/F+4jiyg0ig==" saltValue="aCaSrQaM0gm0iPQ/o/LHew==" spinCount="100000" sheet="1" objects="1" scenarios="1"/>
  <mergeCells count="4">
    <mergeCell ref="A1:F1"/>
    <mergeCell ref="A5:F5"/>
    <mergeCell ref="A3:F4"/>
    <mergeCell ref="A2:F2"/>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59999389629810485"/>
    <pageSetUpPr autoPageBreaks="0"/>
  </sheetPr>
  <dimension ref="A1:E117"/>
  <sheetViews>
    <sheetView showGridLines="0" workbookViewId="0">
      <pane ySplit="2" topLeftCell="A3" activePane="bottomLeft" state="frozen"/>
      <selection activeCell="F15" sqref="F15"/>
      <selection pane="bottomLeft" activeCell="F41" sqref="F41"/>
    </sheetView>
  </sheetViews>
  <sheetFormatPr defaultRowHeight="14.5" x14ac:dyDescent="0.35"/>
  <cols>
    <col min="1" max="1" width="11.7265625" customWidth="1"/>
    <col min="2" max="2" width="80.7265625" customWidth="1"/>
    <col min="3" max="3" width="11.7265625" hidden="1" customWidth="1"/>
    <col min="4" max="4" width="14.7265625" customWidth="1"/>
  </cols>
  <sheetData>
    <row r="1" spans="1:5" ht="45" customHeight="1" x14ac:dyDescent="0.35">
      <c r="A1" s="255" t="s">
        <v>1564</v>
      </c>
      <c r="B1" s="255"/>
      <c r="C1" s="255"/>
      <c r="D1" s="255"/>
    </row>
    <row r="2" spans="1:5" ht="15" customHeight="1" x14ac:dyDescent="0.35">
      <c r="A2" s="176" t="s">
        <v>233</v>
      </c>
      <c r="B2" s="176"/>
      <c r="C2" s="176"/>
      <c r="D2" s="183"/>
      <c r="E2" s="116"/>
    </row>
    <row r="3" spans="1:5" ht="344.25" customHeight="1" x14ac:dyDescent="1.35">
      <c r="A3" s="256"/>
      <c r="B3" s="257"/>
      <c r="C3" s="257"/>
      <c r="D3" s="257"/>
    </row>
    <row r="4" spans="1:5" s="4" customFormat="1" ht="28.5" customHeight="1" x14ac:dyDescent="0.25">
      <c r="A4" s="258" t="s">
        <v>2025</v>
      </c>
      <c r="B4" s="259"/>
      <c r="C4" s="259"/>
      <c r="D4" s="260"/>
    </row>
    <row r="5" spans="1:5" s="4" customFormat="1" ht="15" customHeight="1" x14ac:dyDescent="0.35">
      <c r="A5" s="34" t="s">
        <v>23</v>
      </c>
      <c r="B5" s="34" t="s">
        <v>1564</v>
      </c>
      <c r="C5" s="82" t="s">
        <v>954</v>
      </c>
      <c r="D5" s="35"/>
    </row>
    <row r="6" spans="1:5" ht="15" customHeight="1" x14ac:dyDescent="0.35">
      <c r="A6" s="43" t="s">
        <v>2007</v>
      </c>
      <c r="B6" s="44" t="str">
        <f>VLOOKUP(C6,'SUP_LMT_ADA Master Price List'!$A$2:$D$906,3,FALSE)</f>
        <v>JAM External Cable Fitting with Lag - Level - 1 pc - Black</v>
      </c>
      <c r="C6" s="43" t="s">
        <v>2007</v>
      </c>
      <c r="D6" s="45">
        <f>(VLOOKUP(C6,'SUP_LMT_ADA Master Price List'!$A$2:$D$906,4,FALSE))*Index!$C$15</f>
        <v>104.44</v>
      </c>
    </row>
    <row r="7" spans="1:5" ht="15" customHeight="1" x14ac:dyDescent="0.35">
      <c r="A7" s="43" t="s">
        <v>2008</v>
      </c>
      <c r="B7" s="44" t="str">
        <f>VLOOKUP(C7,'SUP_LMT_ADA Master Price List'!$A$2:$D$906,3,FALSE)</f>
        <v>JAM External Cable Fitting with Lag - Level - 1 pc - Stainless</v>
      </c>
      <c r="C7" s="43" t="s">
        <v>2008</v>
      </c>
      <c r="D7" s="45">
        <f>(VLOOKUP(C7,'SUP_LMT_ADA Master Price List'!$A$2:$D$906,4,FALSE))*Index!$C$15</f>
        <v>79.040000000000006</v>
      </c>
    </row>
    <row r="8" spans="1:5" ht="15" customHeight="1" x14ac:dyDescent="0.35">
      <c r="A8" s="43" t="s">
        <v>2009</v>
      </c>
      <c r="B8" s="44" t="str">
        <f>VLOOKUP(C8,'SUP_LMT_ADA Master Price List'!$A$2:$D$906,3,FALSE)</f>
        <v>JAM External Cable Fitting with Lag - Level - 10 pc - Black</v>
      </c>
      <c r="C8" s="43" t="s">
        <v>2009</v>
      </c>
      <c r="D8" s="45">
        <f>(VLOOKUP(C8,'SUP_LMT_ADA Master Price List'!$A$2:$D$906,4,FALSE))*Index!$C$15</f>
        <v>1044.3699999999999</v>
      </c>
    </row>
    <row r="9" spans="1:5" ht="15" customHeight="1" x14ac:dyDescent="0.35">
      <c r="A9" s="43" t="s">
        <v>2010</v>
      </c>
      <c r="B9" s="44" t="str">
        <f>VLOOKUP(C9,'SUP_LMT_ADA Master Price List'!$A$2:$D$906,3,FALSE)</f>
        <v>JAM External Cable Fitting with Lag - Level - 10 pc - Stainless</v>
      </c>
      <c r="C9" s="43" t="s">
        <v>2010</v>
      </c>
      <c r="D9" s="45">
        <f>(VLOOKUP(C9,'SUP_LMT_ADA Master Price List'!$A$2:$D$906,4,FALSE))*Index!$C$15</f>
        <v>790.38</v>
      </c>
    </row>
    <row r="10" spans="1:5" ht="15" customHeight="1" x14ac:dyDescent="0.35">
      <c r="A10" s="43" t="s">
        <v>2011</v>
      </c>
      <c r="B10" s="44" t="str">
        <f>VLOOKUP(C10,'SUP_LMT_ADA Master Price List'!$A$2:$D$906,3,FALSE)</f>
        <v>JAM External Cable Fitting with Lag - Stair - 1 pc - Black</v>
      </c>
      <c r="C10" s="43" t="s">
        <v>2011</v>
      </c>
      <c r="D10" s="45">
        <f>(VLOOKUP(C10,'SUP_LMT_ADA Master Price List'!$A$2:$D$906,4,FALSE))*Index!$C$15</f>
        <v>115.76</v>
      </c>
    </row>
    <row r="11" spans="1:5" ht="15" customHeight="1" x14ac:dyDescent="0.35">
      <c r="A11" s="43" t="s">
        <v>2012</v>
      </c>
      <c r="B11" s="44" t="str">
        <f>VLOOKUP(C11,'SUP_LMT_ADA Master Price List'!$A$2:$D$906,3,FALSE)</f>
        <v>JAM External Cable Fitting with Lag - Stair - 1 pc - Stainless</v>
      </c>
      <c r="C11" s="43" t="s">
        <v>2012</v>
      </c>
      <c r="D11" s="45">
        <f>(VLOOKUP(C11,'SUP_LMT_ADA Master Price List'!$A$2:$D$906,4,FALSE))*Index!$C$15</f>
        <v>91.4</v>
      </c>
    </row>
    <row r="12" spans="1:5" ht="15" customHeight="1" x14ac:dyDescent="0.35">
      <c r="A12" s="43" t="s">
        <v>2013</v>
      </c>
      <c r="B12" s="44" t="str">
        <f>VLOOKUP(C12,'SUP_LMT_ADA Master Price List'!$A$2:$D$906,3,FALSE)</f>
        <v>JAM External Cable Fitting with Lag - Stair - 10 pc - Black</v>
      </c>
      <c r="C12" s="43" t="s">
        <v>2013</v>
      </c>
      <c r="D12" s="45">
        <f>(VLOOKUP(C12,'SUP_LMT_ADA Master Price List'!$A$2:$D$906,4,FALSE))*Index!$C$15</f>
        <v>1157.6199999999999</v>
      </c>
    </row>
    <row r="13" spans="1:5" ht="15" customHeight="1" x14ac:dyDescent="0.35">
      <c r="A13" s="43" t="s">
        <v>2014</v>
      </c>
      <c r="B13" s="44" t="str">
        <f>VLOOKUP(C13,'SUP_LMT_ADA Master Price List'!$A$2:$D$906,3,FALSE)</f>
        <v>JAM External Cable Fitting with Lag - Stair - 10 pc - Stainless</v>
      </c>
      <c r="C13" s="43" t="s">
        <v>2014</v>
      </c>
      <c r="D13" s="45">
        <f>(VLOOKUP(C13,'SUP_LMT_ADA Master Price List'!$A$2:$D$906,4,FALSE))*Index!$C$15</f>
        <v>904.43</v>
      </c>
    </row>
    <row r="14" spans="1:5" ht="15" customHeight="1" x14ac:dyDescent="0.35">
      <c r="A14" s="34" t="s">
        <v>23</v>
      </c>
      <c r="B14" s="36" t="s">
        <v>24</v>
      </c>
      <c r="C14" s="82" t="s">
        <v>954</v>
      </c>
      <c r="D14" s="37" t="s">
        <v>1673</v>
      </c>
    </row>
    <row r="15" spans="1:5" ht="15" customHeight="1" x14ac:dyDescent="0.35">
      <c r="A15" s="43">
        <v>18488</v>
      </c>
      <c r="B15" s="44" t="str">
        <f>VLOOKUP(C15,'SUP_LMT_ADA Master Price List'!$A$2:$D$906,3,FALSE)</f>
        <v>Cable Support Mount - Level - Pair</v>
      </c>
      <c r="C15" s="43">
        <v>18488</v>
      </c>
      <c r="D15" s="45">
        <f>(VLOOKUP(C15,'SUP_LMT_ADA Master Price List'!$A$2:$D$906,4,FALSE))*Index!$C$15</f>
        <v>4.5599999999999996</v>
      </c>
    </row>
    <row r="16" spans="1:5" ht="15" customHeight="1" x14ac:dyDescent="0.35">
      <c r="A16" s="43">
        <v>18489</v>
      </c>
      <c r="B16" s="44" t="str">
        <f>VLOOKUP(C16,'SUP_LMT_ADA Master Price List'!$A$2:$D$906,3,FALSE)</f>
        <v>Cable Support Mount - Stair - Pair</v>
      </c>
      <c r="C16" s="43">
        <v>18489</v>
      </c>
      <c r="D16" s="45">
        <f>(VLOOKUP(C16,'SUP_LMT_ADA Master Price List'!$A$2:$D$906,4,FALSE))*Index!$C$15</f>
        <v>4.67</v>
      </c>
    </row>
    <row r="17" spans="1:4" s="3" customFormat="1" ht="15" customHeight="1" x14ac:dyDescent="0.35">
      <c r="A17" s="34" t="s">
        <v>23</v>
      </c>
      <c r="B17" s="36" t="s">
        <v>28</v>
      </c>
      <c r="C17" s="82" t="s">
        <v>954</v>
      </c>
      <c r="D17" s="37" t="s">
        <v>218</v>
      </c>
    </row>
    <row r="18" spans="1:4" s="3" customFormat="1" ht="15" customHeight="1" x14ac:dyDescent="0.35">
      <c r="A18" s="43">
        <f>VLOOKUP(C18,'SUP_LMT_ADA Master Price List'!$A$2:$D$906,2,FALSE)</f>
        <v>18470</v>
      </c>
      <c r="B18" s="44" t="str">
        <f>VLOOKUP(C18,'SUP_LMT_ADA Master Price List'!$A$2:$D$906,3,FALSE)</f>
        <v>Cable Roll (1/8") - 100 FT</v>
      </c>
      <c r="C18" s="43">
        <v>18470</v>
      </c>
      <c r="D18" s="45">
        <f>(VLOOKUP(C18,'SUP_LMT_ADA Master Price List'!$A$2:$D$906,4,FALSE))*Index!$C$15</f>
        <v>125.75</v>
      </c>
    </row>
    <row r="19" spans="1:4" s="3" customFormat="1" ht="15" customHeight="1" x14ac:dyDescent="0.35">
      <c r="A19" s="43" t="s">
        <v>1949</v>
      </c>
      <c r="B19" s="44" t="str">
        <f>VLOOKUP(C19,'SUP_LMT_ADA Master Price List'!$A$2:$D$906,3,FALSE)</f>
        <v>Cable Roll (1/8") - 100 FT - Black</v>
      </c>
      <c r="C19" s="43" t="s">
        <v>1949</v>
      </c>
      <c r="D19" s="45">
        <f>(VLOOKUP(C19,'SUP_LMT_ADA Master Price List'!$A$2:$D$906,4,FALSE))*Index!$C$15</f>
        <v>256.62</v>
      </c>
    </row>
    <row r="20" spans="1:4" s="3" customFormat="1" ht="15" customHeight="1" x14ac:dyDescent="0.35">
      <c r="A20" s="43">
        <f>VLOOKUP(C20,'SUP_LMT_ADA Master Price List'!$A$2:$D$906,2,FALSE)</f>
        <v>18471</v>
      </c>
      <c r="B20" s="44" t="str">
        <f>VLOOKUP(C20,'SUP_LMT_ADA Master Price List'!$A$2:$D$906,3,FALSE)</f>
        <v>Cable Roll (1/8") - 250 FT</v>
      </c>
      <c r="C20" s="43">
        <v>18471</v>
      </c>
      <c r="D20" s="45">
        <f>(VLOOKUP(C20,'SUP_LMT_ADA Master Price List'!$A$2:$D$906,4,FALSE))*Index!$C$15</f>
        <v>280.27</v>
      </c>
    </row>
    <row r="21" spans="1:4" s="3" customFormat="1" ht="15" customHeight="1" x14ac:dyDescent="0.35">
      <c r="A21" s="43" t="s">
        <v>1755</v>
      </c>
      <c r="B21" s="44" t="str">
        <f>VLOOKUP(C21,'SUP_LMT_ADA Master Price List'!$A$2:$D$906,3,FALSE)</f>
        <v>Cable Roll (1/8") - 250 FT - Black</v>
      </c>
      <c r="C21" s="43" t="s">
        <v>1755</v>
      </c>
      <c r="D21" s="46">
        <f>(VLOOKUP(C21,'SUP_LMT_ADA Master Price List'!$A$2:$D$906,4,FALSE))*Index!$C$15</f>
        <v>558.76</v>
      </c>
    </row>
    <row r="22" spans="1:4" s="3" customFormat="1" ht="15" customHeight="1" x14ac:dyDescent="0.35">
      <c r="A22" s="43">
        <f>VLOOKUP(C22,'SUP_LMT_ADA Master Price List'!$A$2:$D$906,2,FALSE)</f>
        <v>18472</v>
      </c>
      <c r="B22" s="44" t="str">
        <f>VLOOKUP(C22,'SUP_LMT_ADA Master Price List'!$A$2:$D$906,3,FALSE)</f>
        <v>Cable Roll (1/8") - 500 FT</v>
      </c>
      <c r="C22" s="43">
        <v>18472</v>
      </c>
      <c r="D22" s="45">
        <f>(VLOOKUP(C22,'SUP_LMT_ADA Master Price List'!$A$2:$D$906,4,FALSE))*Index!$C$15</f>
        <v>518.76</v>
      </c>
    </row>
    <row r="23" spans="1:4" s="3" customFormat="1" ht="15" customHeight="1" x14ac:dyDescent="0.35">
      <c r="A23" s="43" t="s">
        <v>1950</v>
      </c>
      <c r="B23" s="44" t="str">
        <f>VLOOKUP(C23,'SUP_LMT_ADA Master Price List'!$A$2:$D$906,3,FALSE)</f>
        <v>Cable Roll (1/8") - 500 FT - Black</v>
      </c>
      <c r="C23" s="43" t="s">
        <v>1950</v>
      </c>
      <c r="D23" s="45">
        <f>(VLOOKUP(C23,'SUP_LMT_ADA Master Price List'!$A$2:$D$906,4,FALSE))*Index!$C$15</f>
        <v>1076.1300000000001</v>
      </c>
    </row>
    <row r="24" spans="1:4" ht="15" customHeight="1" x14ac:dyDescent="0.35">
      <c r="A24" s="43">
        <f>VLOOKUP(C24,'SUP_LMT_ADA Master Price List'!$A$2:$D$906,2,FALSE)</f>
        <v>36410</v>
      </c>
      <c r="B24" s="44" t="str">
        <f>VLOOKUP(C24,'SUP_LMT_ADA Master Price List'!$A$2:$D$906,3,FALSE)</f>
        <v>Felco C7 Cable Cutter</v>
      </c>
      <c r="C24" s="43">
        <v>36410</v>
      </c>
      <c r="D24" s="45">
        <f>(VLOOKUP(C24,'SUP_LMT_ADA Master Price List'!$A$2:$D$906,4,FALSE))*Index!$C$15</f>
        <v>154.35</v>
      </c>
    </row>
    <row r="25" spans="1:4" ht="15" customHeight="1" x14ac:dyDescent="0.35">
      <c r="A25" s="43">
        <f>VLOOKUP(C25,'SUP_LMT_ADA Master Price List'!$A$2:$D$906,2,FALSE)</f>
        <v>36412</v>
      </c>
      <c r="B25" s="44" t="str">
        <f>VLOOKUP(C25,'SUP_LMT_ADA Master Price List'!$A$2:$D$906,3,FALSE)</f>
        <v>Cable Gripping Pliers</v>
      </c>
      <c r="C25" s="43">
        <v>36412</v>
      </c>
      <c r="D25" s="45">
        <f>(VLOOKUP(C25,'SUP_LMT_ADA Master Price List'!$A$2:$D$906,4,FALSE))*Index!$C$15</f>
        <v>74.11</v>
      </c>
    </row>
    <row r="26" spans="1:4" ht="15" customHeight="1" x14ac:dyDescent="0.35">
      <c r="A26" s="43">
        <f>VLOOKUP(C26,'SUP_LMT_ADA Master Price List'!$A$2:$D$906,2,FALSE)</f>
        <v>36420</v>
      </c>
      <c r="B26" s="44" t="str">
        <f>VLOOKUP(C26,'SUP_LMT_ADA Master Price List'!$A$2:$D$906,3,FALSE)</f>
        <v>Loos PT-1 Cable Tension Gauge</v>
      </c>
      <c r="C26" s="43">
        <v>36420</v>
      </c>
      <c r="D26" s="45">
        <f>(VLOOKUP(C26,'SUP_LMT_ADA Master Price List'!$A$2:$D$906,4,FALSE))*Index!$C$15</f>
        <v>250.82</v>
      </c>
    </row>
    <row r="27" spans="1:4" ht="15" customHeight="1" x14ac:dyDescent="0.35">
      <c r="A27" s="43">
        <v>36421</v>
      </c>
      <c r="B27" s="44" t="str">
        <f>VLOOKUP(C27,'SUP_LMT_ADA Master Price List'!$A$2:$D$906,3,FALSE)</f>
        <v>JAM External Cable Fitting Install Kit</v>
      </c>
      <c r="C27" s="43">
        <v>36421</v>
      </c>
      <c r="D27" s="45">
        <f>(VLOOKUP(C27,'SUP_LMT_ADA Master Price List'!$A$2:$D$906,4,FALSE))*Index!$C$15</f>
        <v>28.85</v>
      </c>
    </row>
    <row r="28" spans="1:4" ht="15" customHeight="1" x14ac:dyDescent="0.35">
      <c r="A28" s="43">
        <f>VLOOKUP(C28,'SUP_LMT_ADA Master Price List'!$A$2:$D$906,2,FALSE)</f>
        <v>36430</v>
      </c>
      <c r="B28" s="44" t="str">
        <f>VLOOKUP(C28,'SUP_LMT_ADA Master Price List'!$A$2:$D$906,3,FALSE)</f>
        <v>Cable Threading Needle</v>
      </c>
      <c r="C28" s="43">
        <v>36430</v>
      </c>
      <c r="D28" s="45">
        <f>(VLOOKUP(C28,'SUP_LMT_ADA Master Price List'!$A$2:$D$906,4,FALSE))*Index!$C$15</f>
        <v>7.41</v>
      </c>
    </row>
    <row r="29" spans="1:4" ht="15" customHeight="1" x14ac:dyDescent="0.35">
      <c r="A29" s="43">
        <f>VLOOKUP(C29,'SUP_LMT_ADA Master Price List'!$A$2:$D$906,2,FALSE)</f>
        <v>36432</v>
      </c>
      <c r="B29" s="44" t="str">
        <f>VLOOKUP(C29,'SUP_LMT_ADA Master Price List'!$A$2:$D$906,3,FALSE)</f>
        <v>3/16" Cable Allen Wrench</v>
      </c>
      <c r="C29" s="43">
        <v>36432</v>
      </c>
      <c r="D29" s="45">
        <f>(VLOOKUP(C29,'SUP_LMT_ADA Master Price List'!$A$2:$D$906,4,FALSE))*Index!$C$15</f>
        <v>1.86</v>
      </c>
    </row>
    <row r="30" spans="1:4" ht="15" customHeight="1" x14ac:dyDescent="0.35">
      <c r="A30" s="43">
        <f>VLOOKUP(C30,'SUP_LMT_ADA Master Price List'!$A$2:$D$906,2,FALSE)</f>
        <v>36441</v>
      </c>
      <c r="B30" s="44" t="str">
        <f>VLOOKUP(C30,'SUP_LMT_ADA Master Price List'!$A$2:$D$906,3,FALSE)</f>
        <v>Boeshield Cable Rust &amp; Corrosion Protection T-9 (4 oz.)</v>
      </c>
      <c r="C30" s="43">
        <v>36441</v>
      </c>
      <c r="D30" s="45">
        <f>(VLOOKUP(C30,'SUP_LMT_ADA Master Price List'!$A$2:$D$906,4,FALSE))*Index!$C$15</f>
        <v>23.71</v>
      </c>
    </row>
    <row r="56" spans="4:4" x14ac:dyDescent="0.35">
      <c r="D56" t="s">
        <v>1563</v>
      </c>
    </row>
    <row r="117" spans="5:5" x14ac:dyDescent="0.35">
      <c r="E117" s="9"/>
    </row>
  </sheetData>
  <sheetProtection algorithmName="SHA-512" hashValue="jabV9Znj73HrB1zM0XLFnmAKjQhggwA0uLJoOxU8DaKCk6/k55XlUpjYdlHZzUOVzp2UBcOkVB3/9Vz7TUINcQ==" saltValue="8gIWGeMYSFVyfIeZmVWVLw==" spinCount="100000" sheet="1" objects="1" scenarios="1"/>
  <mergeCells count="4">
    <mergeCell ref="A1:D1"/>
    <mergeCell ref="A3:D3"/>
    <mergeCell ref="A4:D4"/>
    <mergeCell ref="A2:D2"/>
  </mergeCells>
  <hyperlinks>
    <hyperlink ref="A2:D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39997558519241921"/>
    <pageSetUpPr autoPageBreaks="0"/>
  </sheetPr>
  <dimension ref="A1:F104"/>
  <sheetViews>
    <sheetView showGridLines="0" workbookViewId="0">
      <pane xSplit="5" ySplit="2" topLeftCell="F3" activePane="bottomRight" state="frozen"/>
      <selection activeCell="F15" sqref="F15"/>
      <selection pane="topRight" activeCell="F15" sqref="F15"/>
      <selection pane="bottomLeft" activeCell="F15" sqref="F15"/>
      <selection pane="bottomRight" activeCell="H87" sqref="H87"/>
    </sheetView>
  </sheetViews>
  <sheetFormatPr defaultColWidth="9.1796875" defaultRowHeight="14.5" x14ac:dyDescent="0.35"/>
  <cols>
    <col min="1" max="2" width="11.7265625" style="9" customWidth="1"/>
    <col min="3" max="3" width="72.7265625" style="9" customWidth="1"/>
    <col min="4" max="4" width="11.7265625" style="87" hidden="1" customWidth="1"/>
    <col min="5" max="5" width="11.7265625" style="9" customWidth="1"/>
    <col min="6" max="16384" width="9.1796875" style="9"/>
  </cols>
  <sheetData>
    <row r="1" spans="1:5" ht="45" customHeight="1" x14ac:dyDescent="0.35">
      <c r="A1" s="231" t="s">
        <v>149</v>
      </c>
      <c r="B1" s="231"/>
      <c r="C1" s="231"/>
      <c r="D1" s="231"/>
      <c r="E1" s="231"/>
    </row>
    <row r="2" spans="1:5" ht="15" customHeight="1" x14ac:dyDescent="0.35">
      <c r="A2" s="234" t="s">
        <v>233</v>
      </c>
      <c r="B2" s="235"/>
      <c r="C2" s="235"/>
      <c r="D2" s="235"/>
      <c r="E2" s="235"/>
    </row>
    <row r="3" spans="1:5" ht="158.25" customHeight="1" x14ac:dyDescent="0.35">
      <c r="A3" s="261"/>
      <c r="B3" s="262"/>
      <c r="C3" s="262"/>
      <c r="D3" s="262"/>
      <c r="E3" s="262"/>
    </row>
    <row r="4" spans="1:5" ht="171" customHeight="1" x14ac:dyDescent="0.35">
      <c r="A4" s="261"/>
      <c r="B4" s="262"/>
      <c r="C4" s="262"/>
      <c r="D4" s="262"/>
      <c r="E4" s="262"/>
    </row>
    <row r="5" spans="1:5" ht="171.75" customHeight="1" x14ac:dyDescent="0.35">
      <c r="A5" s="261"/>
      <c r="B5" s="262"/>
      <c r="C5" s="262"/>
      <c r="D5" s="262"/>
      <c r="E5" s="262"/>
    </row>
    <row r="6" spans="1:5" ht="236.25" customHeight="1" x14ac:dyDescent="0.35">
      <c r="A6" s="263"/>
      <c r="B6" s="264"/>
      <c r="C6" s="264"/>
      <c r="D6" s="264"/>
      <c r="E6" s="264"/>
    </row>
    <row r="7" spans="1:5" ht="159" customHeight="1" x14ac:dyDescent="0.35">
      <c r="A7" s="265"/>
      <c r="B7" s="248"/>
      <c r="C7" s="248"/>
      <c r="D7" s="248"/>
      <c r="E7" s="248"/>
    </row>
    <row r="8" spans="1:5" ht="209.25" customHeight="1" x14ac:dyDescent="0.35">
      <c r="A8" s="261"/>
      <c r="B8" s="262"/>
      <c r="C8" s="262"/>
      <c r="D8" s="262"/>
      <c r="E8" s="262"/>
    </row>
    <row r="9" spans="1:5" ht="207" customHeight="1" x14ac:dyDescent="0.35">
      <c r="A9" s="261"/>
      <c r="B9" s="262"/>
      <c r="C9" s="262"/>
      <c r="D9" s="262"/>
      <c r="E9" s="262"/>
    </row>
    <row r="10" spans="1:5" ht="163.5" customHeight="1" x14ac:dyDescent="0.35">
      <c r="A10" s="263"/>
      <c r="B10" s="264"/>
      <c r="C10" s="264"/>
      <c r="D10" s="264"/>
      <c r="E10" s="264"/>
    </row>
    <row r="11" spans="1:5" ht="194.25" customHeight="1" x14ac:dyDescent="0.35">
      <c r="A11" s="265"/>
      <c r="B11" s="248"/>
      <c r="C11" s="248"/>
      <c r="D11" s="248"/>
      <c r="E11" s="248"/>
    </row>
    <row r="12" spans="1:5" ht="219" customHeight="1" x14ac:dyDescent="0.35">
      <c r="A12" s="261"/>
      <c r="B12" s="262"/>
      <c r="C12" s="262"/>
      <c r="D12" s="262"/>
      <c r="E12" s="262"/>
    </row>
    <row r="13" spans="1:5" ht="165" customHeight="1" x14ac:dyDescent="0.35">
      <c r="A13" s="261"/>
      <c r="B13" s="262"/>
      <c r="C13" s="262"/>
      <c r="D13" s="262"/>
      <c r="E13" s="262"/>
    </row>
    <row r="14" spans="1:5" ht="180.75" customHeight="1" x14ac:dyDescent="0.35">
      <c r="A14" s="263"/>
      <c r="B14" s="264"/>
      <c r="C14" s="264"/>
      <c r="D14" s="264"/>
      <c r="E14" s="264"/>
    </row>
    <row r="15" spans="1:5" ht="135.75" customHeight="1" x14ac:dyDescent="0.35">
      <c r="A15" s="261"/>
      <c r="B15" s="262"/>
      <c r="C15" s="262"/>
      <c r="D15" s="262"/>
      <c r="E15" s="262"/>
    </row>
    <row r="16" spans="1:5" ht="190.5" customHeight="1" x14ac:dyDescent="0.35">
      <c r="A16" s="261"/>
      <c r="B16" s="262"/>
      <c r="C16" s="262"/>
      <c r="D16" s="262"/>
      <c r="E16" s="262"/>
    </row>
    <row r="17" spans="1:5" ht="205.5" customHeight="1" x14ac:dyDescent="0.35">
      <c r="A17" s="261"/>
      <c r="B17" s="262"/>
      <c r="C17" s="262"/>
      <c r="D17" s="262"/>
      <c r="E17" s="262"/>
    </row>
    <row r="18" spans="1:5" ht="175.5" customHeight="1" x14ac:dyDescent="0.35">
      <c r="A18" s="263"/>
      <c r="B18" s="264"/>
      <c r="C18" s="264"/>
      <c r="D18" s="264"/>
      <c r="E18" s="264"/>
    </row>
    <row r="19" spans="1:5" s="10" customFormat="1" ht="30.75" customHeight="1" x14ac:dyDescent="0.25">
      <c r="A19" s="239" t="s">
        <v>1874</v>
      </c>
      <c r="B19" s="240"/>
      <c r="C19" s="250"/>
      <c r="D19" s="250"/>
      <c r="E19" s="250"/>
    </row>
    <row r="20" spans="1:5" s="10" customFormat="1" ht="15" customHeight="1" x14ac:dyDescent="0.35">
      <c r="A20" s="47" t="s">
        <v>23</v>
      </c>
      <c r="B20" s="47" t="s">
        <v>179</v>
      </c>
      <c r="C20" s="47" t="s">
        <v>150</v>
      </c>
      <c r="D20" s="84" t="s">
        <v>954</v>
      </c>
      <c r="E20" s="50"/>
    </row>
    <row r="21" spans="1:5" ht="15" customHeight="1" x14ac:dyDescent="0.35">
      <c r="A21" s="51">
        <f>VLOOKUP(D21,'Regal Master Price List'!$A$2:$E$939,2,FALSE)</f>
        <v>17003</v>
      </c>
      <c r="B21" s="51" t="str">
        <f>VLOOKUP(D21,'Regal Master Price List'!$A$2:$E$939,3,FALSE)</f>
        <v xml:space="preserve">TBR-6 </v>
      </c>
      <c r="C21" s="20" t="str">
        <f>VLOOKUP(D21,'Regal Master Price List'!$A$2:$E$939,4,FALSE)</f>
        <v>Top and Bottom Rails - 6'</v>
      </c>
      <c r="D21" s="86" t="s">
        <v>816</v>
      </c>
      <c r="E21" s="25">
        <f>(VLOOKUP(D21,'Regal Master Price List'!$A$2:$E$939,5,FALSE))*Index!$C$15</f>
        <v>161.9399712</v>
      </c>
    </row>
    <row r="22" spans="1:5" ht="15" customHeight="1" x14ac:dyDescent="0.35">
      <c r="A22" s="51">
        <f>VLOOKUP(D22,'Regal Master Price List'!$A$2:$E$939,2,FALSE)</f>
        <v>17005</v>
      </c>
      <c r="B22" s="51" t="str">
        <f>VLOOKUP(D22,'Regal Master Price List'!$A$2:$E$939,3,FALSE)</f>
        <v xml:space="preserve">TBR-8 </v>
      </c>
      <c r="C22" s="20" t="str">
        <f>VLOOKUP(D22,'Regal Master Price List'!$A$2:$E$939,4,FALSE)</f>
        <v>Top and Bottom Rails - 8'</v>
      </c>
      <c r="D22" s="86" t="s">
        <v>818</v>
      </c>
      <c r="E22" s="25">
        <f>(VLOOKUP(D22,'Regal Master Price List'!$A$2:$E$939,5,FALSE))*Index!$C$15</f>
        <v>212.78878879999999</v>
      </c>
    </row>
    <row r="23" spans="1:5" ht="15" customHeight="1" x14ac:dyDescent="0.35">
      <c r="A23" s="51">
        <f>VLOOKUP(D23,'Regal Master Price List'!$A$2:$E$939,2,FALSE)</f>
        <v>17007</v>
      </c>
      <c r="B23" s="51" t="str">
        <f>VLOOKUP(D23,'Regal Master Price List'!$A$2:$E$939,3,FALSE)</f>
        <v xml:space="preserve">TBR-10 </v>
      </c>
      <c r="C23" s="20" t="str">
        <f>VLOOKUP(D23,'Regal Master Price List'!$A$2:$E$939,4,FALSE)</f>
        <v>Top and Bottom Rails - 10'</v>
      </c>
      <c r="D23" s="86" t="s">
        <v>820</v>
      </c>
      <c r="E23" s="25">
        <f>(VLOOKUP(D23,'Regal Master Price List'!$A$2:$E$939,5,FALSE))*Index!$C$15</f>
        <v>266.00682080000001</v>
      </c>
    </row>
    <row r="24" spans="1:5" ht="15" customHeight="1" x14ac:dyDescent="0.35">
      <c r="A24" s="51">
        <f>VLOOKUP(D24,'Regal Master Price List'!$A$2:$E$939,2,FALSE)</f>
        <v>17009</v>
      </c>
      <c r="B24" s="51" t="str">
        <f>VLOOKUP(D24,'Regal Master Price List'!$A$2:$E$939,3,FALSE)</f>
        <v xml:space="preserve">TBR-12 </v>
      </c>
      <c r="C24" s="20" t="str">
        <f>VLOOKUP(D24,'Regal Master Price List'!$A$2:$E$939,4,FALSE)</f>
        <v>Top and Bottom Rails - 12' - OVERSIZED</v>
      </c>
      <c r="D24" s="86" t="s">
        <v>822</v>
      </c>
      <c r="E24" s="97">
        <f>(VLOOKUP(D24,'Regal Master Price List'!$A$2:$E$939,5,FALSE))*Index!$C$15</f>
        <v>316.87944959999999</v>
      </c>
    </row>
    <row r="25" spans="1:5" s="13" customFormat="1" ht="15" customHeight="1" x14ac:dyDescent="0.35">
      <c r="A25" s="47" t="s">
        <v>23</v>
      </c>
      <c r="B25" s="47" t="s">
        <v>179</v>
      </c>
      <c r="C25" s="49" t="s">
        <v>151</v>
      </c>
      <c r="D25" s="84" t="s">
        <v>954</v>
      </c>
      <c r="E25" s="50"/>
    </row>
    <row r="26" spans="1:5" ht="15" customHeight="1" x14ac:dyDescent="0.35">
      <c r="A26" s="51">
        <f>VLOOKUP(D26,'Regal Master Price List'!$A$2:$E$939,2,FALSE)</f>
        <v>17020</v>
      </c>
      <c r="B26" s="51" t="str">
        <f>VLOOKUP(D26,'Regal Master Price List'!$A$2:$E$939,3,FALSE)</f>
        <v xml:space="preserve">STBR-6 </v>
      </c>
      <c r="C26" s="20" t="str">
        <f>VLOOKUP(D26,'Regal Master Price List'!$A$2:$E$939,4,FALSE)</f>
        <v>Stair Top and Bottom Rails - 6'</v>
      </c>
      <c r="D26" s="86" t="s">
        <v>824</v>
      </c>
      <c r="E26" s="25">
        <f>(VLOOKUP(D26,'Regal Master Price List'!$A$2:$E$939,5,FALSE))*Index!$C$15</f>
        <v>181.01274240000001</v>
      </c>
    </row>
    <row r="27" spans="1:5" ht="15" customHeight="1" x14ac:dyDescent="0.35">
      <c r="A27" s="51">
        <f>VLOOKUP(D27,'Regal Master Price List'!$A$2:$E$939,2,FALSE)</f>
        <v>17021</v>
      </c>
      <c r="B27" s="51" t="str">
        <f>VLOOKUP(D27,'Regal Master Price List'!$A$2:$E$939,3,FALSE)</f>
        <v xml:space="preserve">STBR-8 </v>
      </c>
      <c r="C27" s="20" t="str">
        <f>VLOOKUP(D27,'Regal Master Price List'!$A$2:$E$939,4,FALSE)</f>
        <v>Stair Top and Bottom Rails - 8'</v>
      </c>
      <c r="D27" s="86" t="s">
        <v>826</v>
      </c>
      <c r="E27" s="25">
        <f>(VLOOKUP(D27,'Regal Master Price List'!$A$2:$E$939,5,FALSE))*Index!$C$15</f>
        <v>237.80245439999999</v>
      </c>
    </row>
    <row r="28" spans="1:5" ht="15" customHeight="1" x14ac:dyDescent="0.35">
      <c r="A28" s="47" t="s">
        <v>23</v>
      </c>
      <c r="B28" s="47" t="s">
        <v>179</v>
      </c>
      <c r="C28" s="49" t="s">
        <v>153</v>
      </c>
      <c r="D28" s="84" t="s">
        <v>954</v>
      </c>
      <c r="E28" s="50"/>
    </row>
    <row r="29" spans="1:5" ht="15" customHeight="1" x14ac:dyDescent="0.35">
      <c r="A29" s="51">
        <f>VLOOKUP(D29,'Regal Master Price List'!$A$2:$E$939,2,FALSE)</f>
        <v>17103</v>
      </c>
      <c r="B29" s="51" t="str">
        <f>VLOOKUP(D29,'Regal Master Price List'!$A$2:$E$939,3,FALSE)</f>
        <v xml:space="preserve">SP36-6 </v>
      </c>
      <c r="C29" s="20" t="str">
        <f>VLOOKUP(D29,'Regal Master Price List'!$A$2:$E$939,4,FALSE)</f>
        <v>¾" Straight Pickets - 36"x6'</v>
      </c>
      <c r="D29" s="86" t="s">
        <v>829</v>
      </c>
      <c r="E29" s="25">
        <f>(VLOOKUP(D29,'Regal Master Price List'!$A$2:$E$939,5,FALSE))*Index!$C$15</f>
        <v>137.1406064</v>
      </c>
    </row>
    <row r="30" spans="1:5" ht="15" customHeight="1" x14ac:dyDescent="0.35">
      <c r="A30" s="51">
        <f>VLOOKUP(D30,'Regal Master Price List'!$A$2:$E$939,2,FALSE)</f>
        <v>17133</v>
      </c>
      <c r="B30" s="51" t="str">
        <f>VLOOKUP(D30,'Regal Master Price List'!$A$2:$E$939,3,FALSE)</f>
        <v xml:space="preserve">SP-6 </v>
      </c>
      <c r="C30" s="20" t="str">
        <f>VLOOKUP(D30,'Regal Master Price List'!$A$2:$E$939,4,FALSE)</f>
        <v>¾" Straight Pickets - 42"x6'</v>
      </c>
      <c r="D30" s="86" t="s">
        <v>831</v>
      </c>
      <c r="E30" s="25">
        <f>(VLOOKUP(D30,'Regal Master Price List'!$A$2:$E$939,5,FALSE))*Index!$C$15</f>
        <v>150.23676639999999</v>
      </c>
    </row>
    <row r="31" spans="1:5" ht="15" customHeight="1" x14ac:dyDescent="0.35">
      <c r="A31" s="51">
        <f>VLOOKUP(D31,'Regal Master Price List'!$A$2:$E$939,2,FALSE)</f>
        <v>17135</v>
      </c>
      <c r="B31" s="51" t="str">
        <f>VLOOKUP(D31,'Regal Master Price List'!$A$2:$E$939,3,FALSE)</f>
        <v xml:space="preserve">SP-8 </v>
      </c>
      <c r="C31" s="20" t="str">
        <f>VLOOKUP(D31,'Regal Master Price List'!$A$2:$E$939,4,FALSE)</f>
        <v>¾" Straight Pickets - 42"x8'</v>
      </c>
      <c r="D31" s="86" t="s">
        <v>833</v>
      </c>
      <c r="E31" s="25">
        <f>(VLOOKUP(D31,'Regal Master Price List'!$A$2:$E$939,5,FALSE))*Index!$C$15</f>
        <v>196.0376096</v>
      </c>
    </row>
    <row r="32" spans="1:5" ht="15" customHeight="1" x14ac:dyDescent="0.35">
      <c r="A32" s="51">
        <f>VLOOKUP(D32,'Regal Master Price List'!$A$2:$E$939,2,FALSE)</f>
        <v>17137</v>
      </c>
      <c r="B32" s="51" t="str">
        <f>VLOOKUP(D32,'Regal Master Price List'!$A$2:$E$939,3,FALSE)</f>
        <v xml:space="preserve">SP-10 </v>
      </c>
      <c r="C32" s="20" t="str">
        <f>VLOOKUP(D32,'Regal Master Price List'!$A$2:$E$939,4,FALSE)</f>
        <v>¾" Straight Pickets - 42"x10'</v>
      </c>
      <c r="D32" s="86" t="s">
        <v>835</v>
      </c>
      <c r="E32" s="25">
        <f>(VLOOKUP(D32,'Regal Master Price List'!$A$2:$E$939,5,FALSE))*Index!$C$15</f>
        <v>244.6124576</v>
      </c>
    </row>
    <row r="33" spans="1:5" ht="15" customHeight="1" x14ac:dyDescent="0.35">
      <c r="A33" s="51">
        <f>VLOOKUP(D33,'Regal Master Price List'!$A$2:$E$939,2,FALSE)</f>
        <v>17160</v>
      </c>
      <c r="B33" s="51" t="str">
        <f>VLOOKUP(D33,'Regal Master Price List'!$A$2:$E$939,3,FALSE)</f>
        <v xml:space="preserve">WP-3 </v>
      </c>
      <c r="C33" s="20" t="str">
        <f>VLOOKUP(D33,'Regal Master Price List'!$A$2:$E$939,4,FALSE)</f>
        <v>1½" Straight Wide Pickets - 42"x3'</v>
      </c>
      <c r="D33" s="86" t="s">
        <v>839</v>
      </c>
      <c r="E33" s="25">
        <f>(VLOOKUP(D33,'Regal Master Price List'!$A$2:$E$939,5,FALSE))*Index!$C$15</f>
        <v>94.542369600000001</v>
      </c>
    </row>
    <row r="34" spans="1:5" ht="15" customHeight="1" x14ac:dyDescent="0.35">
      <c r="A34" s="51">
        <f>VLOOKUP(D34,'Regal Master Price List'!$A$2:$E$939,2,FALSE)</f>
        <v>17140</v>
      </c>
      <c r="B34" s="51" t="str">
        <f>VLOOKUP(D34,'Regal Master Price List'!$A$2:$E$939,3,FALSE)</f>
        <v>WSP60-6</v>
      </c>
      <c r="C34" s="20" t="str">
        <f>VLOOKUP(D34,'Regal Master Price List'!$A$2:$E$939,4,FALSE)</f>
        <v>Wind Wall ¾" Straight Pickets - 60"x6' (GBL &amp; GWH only)</v>
      </c>
      <c r="D34" s="98" t="s">
        <v>1187</v>
      </c>
      <c r="E34" s="97">
        <f>(VLOOKUP(D34,'Regal Master Price List'!$A$2:$E$939,5,FALSE))*Index!$C$15</f>
        <v>240.52883679999999</v>
      </c>
    </row>
    <row r="35" spans="1:5" ht="15" customHeight="1" x14ac:dyDescent="0.35">
      <c r="A35" s="47" t="s">
        <v>23</v>
      </c>
      <c r="B35" s="47" t="s">
        <v>179</v>
      </c>
      <c r="C35" s="49" t="s">
        <v>154</v>
      </c>
      <c r="D35" s="84" t="s">
        <v>954</v>
      </c>
      <c r="E35" s="50"/>
    </row>
    <row r="36" spans="1:5" ht="15" customHeight="1" x14ac:dyDescent="0.35">
      <c r="A36" s="51">
        <f>VLOOKUP(D36,'Regal Master Price List'!$A$2:$E$939,2,FALSE)</f>
        <v>17153</v>
      </c>
      <c r="B36" s="51" t="str">
        <f>VLOOKUP(D36,'Regal Master Price List'!$A$2:$E$939,3,FALSE)</f>
        <v xml:space="preserve">SPS-6 </v>
      </c>
      <c r="C36" s="20" t="str">
        <f>VLOOKUP(D36,'Regal Master Price List'!$A$2:$E$939,4,FALSE)</f>
        <v>¾" Straight Pickets - Stair - 36"x6'</v>
      </c>
      <c r="D36" s="86" t="s">
        <v>837</v>
      </c>
      <c r="E36" s="25">
        <f>(VLOOKUP(D36,'Regal Master Price List'!$A$2:$E$939,5,FALSE))*Index!$C$15</f>
        <v>150.23676639999999</v>
      </c>
    </row>
    <row r="37" spans="1:5" ht="15" customHeight="1" x14ac:dyDescent="0.35">
      <c r="A37" s="51">
        <f>VLOOKUP(D37,'Regal Master Price List'!$A$2:$E$939,2,FALSE)</f>
        <v>17180</v>
      </c>
      <c r="B37" s="51" t="str">
        <f>VLOOKUP(D37,'Regal Master Price List'!$A$2:$E$939,3,FALSE)</f>
        <v xml:space="preserve">WPS-3 </v>
      </c>
      <c r="C37" s="20" t="str">
        <f>VLOOKUP(D37,'Regal Master Price List'!$A$2:$E$939,4,FALSE)</f>
        <v>1½" Stair Wide Pickets - 36"x3'</v>
      </c>
      <c r="D37" s="86" t="s">
        <v>841</v>
      </c>
      <c r="E37" s="25">
        <f>(VLOOKUP(D37,'Regal Master Price List'!$A$2:$E$939,5,FALSE))*Index!$C$15</f>
        <v>94.542369600000001</v>
      </c>
    </row>
    <row r="38" spans="1:5" s="13" customFormat="1" ht="15" customHeight="1" x14ac:dyDescent="0.35">
      <c r="A38" s="47" t="s">
        <v>23</v>
      </c>
      <c r="B38" s="47" t="s">
        <v>179</v>
      </c>
      <c r="C38" s="49" t="s">
        <v>152</v>
      </c>
      <c r="D38" s="84" t="s">
        <v>954</v>
      </c>
      <c r="E38" s="50"/>
    </row>
    <row r="39" spans="1:5" ht="15" customHeight="1" x14ac:dyDescent="0.35">
      <c r="A39" s="51">
        <f>VLOOKUP(D39,'Regal Master Price List'!$A$2:$E$939,2,FALSE)</f>
        <v>17410</v>
      </c>
      <c r="B39" s="51" t="str">
        <f>VLOOKUP(D39,'Regal Master Price List'!$A$2:$E$939,3,FALSE)</f>
        <v xml:space="preserve">REP36 </v>
      </c>
      <c r="C39" s="20" t="str">
        <f>VLOOKUP(D39,'Regal Master Price List'!$A$2:$E$939,4,FALSE)</f>
        <v>End Post - 2¼"x36"</v>
      </c>
      <c r="D39" s="86" t="s">
        <v>846</v>
      </c>
      <c r="E39" s="25">
        <f>(VLOOKUP(D39,'Regal Master Price List'!$A$2:$E$939,5,FALSE))*Index!$C$15</f>
        <v>83.767801599999999</v>
      </c>
    </row>
    <row r="40" spans="1:5" ht="15" customHeight="1" x14ac:dyDescent="0.35">
      <c r="A40" s="51">
        <f>VLOOKUP(D40,'Regal Master Price List'!$A$2:$E$939,2,FALSE)</f>
        <v>17411</v>
      </c>
      <c r="B40" s="51" t="str">
        <f>VLOOKUP(D40,'Regal Master Price List'!$A$2:$E$939,3,FALSE)</f>
        <v xml:space="preserve">RCP36 </v>
      </c>
      <c r="C40" s="20" t="str">
        <f>VLOOKUP(D40,'Regal Master Price List'!$A$2:$E$939,4,FALSE)</f>
        <v>Corner Post - 2¼"x36"</v>
      </c>
      <c r="D40" s="86" t="s">
        <v>848</v>
      </c>
      <c r="E40" s="25">
        <f>(VLOOKUP(D40,'Regal Master Price List'!$A$2:$E$939,5,FALSE))*Index!$C$15</f>
        <v>83.767801599999999</v>
      </c>
    </row>
    <row r="41" spans="1:5" ht="15" customHeight="1" x14ac:dyDescent="0.35">
      <c r="A41" s="51">
        <f>VLOOKUP(D41,'Regal Master Price List'!$A$2:$E$939,2,FALSE)</f>
        <v>17412</v>
      </c>
      <c r="B41" s="51" t="str">
        <f>VLOOKUP(D41,'Regal Master Price List'!$A$2:$E$939,3,FALSE)</f>
        <v xml:space="preserve">RLP36 </v>
      </c>
      <c r="C41" s="20" t="str">
        <f>VLOOKUP(D41,'Regal Master Price List'!$A$2:$E$939,4,FALSE)</f>
        <v>Line Post - 2¼"x36"</v>
      </c>
      <c r="D41" s="86" t="s">
        <v>850</v>
      </c>
      <c r="E41" s="25">
        <f>(VLOOKUP(D41,'Regal Master Price List'!$A$2:$E$939,5,FALSE))*Index!$C$15</f>
        <v>83.767801599999999</v>
      </c>
    </row>
    <row r="42" spans="1:5" ht="15" customHeight="1" x14ac:dyDescent="0.35">
      <c r="A42" s="51">
        <f>VLOOKUP(D42,'Regal Master Price List'!$A$2:$E$939,2,FALSE)</f>
        <v>17413</v>
      </c>
      <c r="B42" s="51" t="str">
        <f>VLOOKUP(D42,'Regal Master Price List'!$A$2:$E$939,3,FALSE)</f>
        <v xml:space="preserve">RSP36 </v>
      </c>
      <c r="C42" s="20" t="str">
        <f>VLOOKUP(D42,'Regal Master Price List'!$A$2:$E$939,4,FALSE)</f>
        <v>Stair Post - 2¼"x36"</v>
      </c>
      <c r="D42" s="86" t="s">
        <v>852</v>
      </c>
      <c r="E42" s="25">
        <f>(VLOOKUP(D42,'Regal Master Price List'!$A$2:$E$939,5,FALSE))*Index!$C$15</f>
        <v>83.767801599999999</v>
      </c>
    </row>
    <row r="43" spans="1:5" ht="15" customHeight="1" x14ac:dyDescent="0.35">
      <c r="A43" s="51">
        <f>VLOOKUP(D43,'Regal Master Price List'!$A$2:$E$939,2,FALSE)</f>
        <v>17420</v>
      </c>
      <c r="B43" s="51" t="str">
        <f>VLOOKUP(D43,'Regal Master Price List'!$A$2:$E$939,3,FALSE)</f>
        <v xml:space="preserve">REP </v>
      </c>
      <c r="C43" s="20" t="str">
        <f>VLOOKUP(D43,'Regal Master Price List'!$A$2:$E$939,4,FALSE)</f>
        <v>End Post - 2¼"x42"</v>
      </c>
      <c r="D43" s="86" t="s">
        <v>854</v>
      </c>
      <c r="E43" s="25">
        <f>(VLOOKUP(D43,'Regal Master Price List'!$A$2:$E$939,5,FALSE))*Index!$C$15</f>
        <v>91.780270400000006</v>
      </c>
    </row>
    <row r="44" spans="1:5" ht="15" customHeight="1" x14ac:dyDescent="0.35">
      <c r="A44" s="51">
        <f>VLOOKUP(D44,'Regal Master Price List'!$A$2:$E$939,2,FALSE)</f>
        <v>17421</v>
      </c>
      <c r="B44" s="51" t="str">
        <f>VLOOKUP(D44,'Regal Master Price List'!$A$2:$E$939,3,FALSE)</f>
        <v xml:space="preserve">RCP </v>
      </c>
      <c r="C44" s="20" t="str">
        <f>VLOOKUP(D44,'Regal Master Price List'!$A$2:$E$939,4,FALSE)</f>
        <v>Corner Post - 2¼"x42"</v>
      </c>
      <c r="D44" s="86" t="s">
        <v>856</v>
      </c>
      <c r="E44" s="25">
        <f>(VLOOKUP(D44,'Regal Master Price List'!$A$2:$E$939,5,FALSE))*Index!$C$15</f>
        <v>91.780270400000006</v>
      </c>
    </row>
    <row r="45" spans="1:5" ht="15" customHeight="1" x14ac:dyDescent="0.35">
      <c r="A45" s="51">
        <f>VLOOKUP(D45,'Regal Master Price List'!$A$2:$E$939,2,FALSE)</f>
        <v>17422</v>
      </c>
      <c r="B45" s="51" t="str">
        <f>VLOOKUP(D45,'Regal Master Price List'!$A$2:$E$939,3,FALSE)</f>
        <v xml:space="preserve">RLP </v>
      </c>
      <c r="C45" s="20" t="str">
        <f>VLOOKUP(D45,'Regal Master Price List'!$A$2:$E$939,4,FALSE)</f>
        <v>Line Post - 2¼"x42"</v>
      </c>
      <c r="D45" s="86" t="s">
        <v>858</v>
      </c>
      <c r="E45" s="25">
        <f>(VLOOKUP(D45,'Regal Master Price List'!$A$2:$E$939,5,FALSE))*Index!$C$15</f>
        <v>91.780270400000006</v>
      </c>
    </row>
    <row r="46" spans="1:5" ht="15" customHeight="1" x14ac:dyDescent="0.35">
      <c r="A46" s="51">
        <f>VLOOKUP(D46,'Regal Master Price List'!$A$2:$E$939,2,FALSE)</f>
        <v>17423</v>
      </c>
      <c r="B46" s="51" t="str">
        <f>VLOOKUP(D46,'Regal Master Price List'!$A$2:$E$939,3,FALSE)</f>
        <v xml:space="preserve">RP45 </v>
      </c>
      <c r="C46" s="20" t="str">
        <f>VLOOKUP(D46,'Regal Master Price List'!$A$2:$E$939,4,FALSE)</f>
        <v>45° Angle Post - 2¼"x42"</v>
      </c>
      <c r="D46" s="86" t="s">
        <v>860</v>
      </c>
      <c r="E46" s="25">
        <f>(VLOOKUP(D46,'Regal Master Price List'!$A$2:$E$939,5,FALSE))*Index!$C$15</f>
        <v>132.4855168</v>
      </c>
    </row>
    <row r="47" spans="1:5" ht="15" customHeight="1" x14ac:dyDescent="0.35">
      <c r="A47" s="51">
        <f>VLOOKUP(D47,'Regal Master Price List'!$A$2:$E$939,2,FALSE)</f>
        <v>17424</v>
      </c>
      <c r="B47" s="51" t="str">
        <f>VLOOKUP(D47,'Regal Master Price List'!$A$2:$E$939,3,FALSE)</f>
        <v xml:space="preserve">RSP </v>
      </c>
      <c r="C47" s="20" t="str">
        <f>VLOOKUP(D47,'Regal Master Price List'!$A$2:$E$939,4,FALSE)</f>
        <v>Stair Post - 2¼"x42"</v>
      </c>
      <c r="D47" s="86" t="s">
        <v>862</v>
      </c>
      <c r="E47" s="25">
        <f>(VLOOKUP(D47,'Regal Master Price List'!$A$2:$E$939,5,FALSE))*Index!$C$15</f>
        <v>91.780270400000006</v>
      </c>
    </row>
    <row r="48" spans="1:5" ht="15" customHeight="1" x14ac:dyDescent="0.35">
      <c r="A48" s="51">
        <f>VLOOKUP(D48,'Regal Master Price List'!$A$2:$E$939,2,FALSE)</f>
        <v>17425</v>
      </c>
      <c r="B48" s="51" t="str">
        <f>VLOOKUP(D48,'Regal Master Price List'!$A$2:$E$939,3,FALSE)</f>
        <v xml:space="preserve">ILSP </v>
      </c>
      <c r="C48" s="20" t="str">
        <f>VLOOKUP(D48,'Regal Master Price List'!$A$2:$E$939,4,FALSE)</f>
        <v>In-Line Stair Post - 2¼"x36"</v>
      </c>
      <c r="D48" s="86" t="s">
        <v>864</v>
      </c>
      <c r="E48" s="25">
        <f>(VLOOKUP(D48,'Regal Master Price List'!$A$2:$E$939,5,FALSE))*Index!$C$15</f>
        <v>107.00753280000001</v>
      </c>
    </row>
    <row r="49" spans="1:5" ht="15" customHeight="1" x14ac:dyDescent="0.35">
      <c r="A49" s="51">
        <f>VLOOKUP(D49,'Regal Master Price List'!$A$2:$E$939,2,FALSE)</f>
        <v>17440</v>
      </c>
      <c r="B49" s="51" t="str">
        <f>VLOOKUP(D49,'Regal Master Price List'!$A$2:$E$939,3,FALSE)</f>
        <v xml:space="preserve">RP4E </v>
      </c>
      <c r="C49" s="20" t="str">
        <f>VLOOKUP(D49,'Regal Master Price List'!$A$2:$E$939,4,FALSE)</f>
        <v>End Post - 4"x42"</v>
      </c>
      <c r="D49" s="86" t="s">
        <v>868</v>
      </c>
      <c r="E49" s="25">
        <f>(VLOOKUP(D49,'Regal Master Price List'!$A$2:$E$939,5,FALSE))*Index!$C$15</f>
        <v>173.80985440000001</v>
      </c>
    </row>
    <row r="50" spans="1:5" ht="15" customHeight="1" x14ac:dyDescent="0.35">
      <c r="A50" s="51">
        <f>VLOOKUP(D50,'Regal Master Price List'!$A$2:$E$939,2,FALSE)</f>
        <v>17441</v>
      </c>
      <c r="B50" s="51" t="str">
        <f>VLOOKUP(D50,'Regal Master Price List'!$A$2:$E$939,3,FALSE)</f>
        <v xml:space="preserve">RP4C </v>
      </c>
      <c r="C50" s="20" t="str">
        <f>VLOOKUP(D50,'Regal Master Price List'!$A$2:$E$939,4,FALSE)</f>
        <v>Corner Post - 4"x42"</v>
      </c>
      <c r="D50" s="86" t="s">
        <v>870</v>
      </c>
      <c r="E50" s="25">
        <f>(VLOOKUP(D50,'Regal Master Price List'!$A$2:$E$939,5,FALSE))*Index!$C$15</f>
        <v>173.80985440000001</v>
      </c>
    </row>
    <row r="51" spans="1:5" ht="15" customHeight="1" x14ac:dyDescent="0.35">
      <c r="A51" s="51">
        <f>VLOOKUP(D51,'Regal Master Price List'!$A$2:$E$939,2,FALSE)</f>
        <v>17442</v>
      </c>
      <c r="B51" s="51" t="str">
        <f>VLOOKUP(D51,'Regal Master Price List'!$A$2:$E$939,3,FALSE)</f>
        <v xml:space="preserve">RP4L </v>
      </c>
      <c r="C51" s="20" t="str">
        <f>VLOOKUP(D51,'Regal Master Price List'!$A$2:$E$939,4,FALSE)</f>
        <v>Line Post - 4"x42"</v>
      </c>
      <c r="D51" s="86" t="s">
        <v>872</v>
      </c>
      <c r="E51" s="25">
        <f>(VLOOKUP(D51,'Regal Master Price List'!$A$2:$E$939,5,FALSE))*Index!$C$15</f>
        <v>173.80985440000001</v>
      </c>
    </row>
    <row r="52" spans="1:5" ht="15" customHeight="1" x14ac:dyDescent="0.35">
      <c r="A52" s="51">
        <f>VLOOKUP(D52,'Regal Master Price List'!$A$2:$E$939,2,FALSE)</f>
        <v>17443</v>
      </c>
      <c r="B52" s="51" t="str">
        <f>VLOOKUP(D52,'Regal Master Price List'!$A$2:$E$939,3,FALSE)</f>
        <v xml:space="preserve">RP4S </v>
      </c>
      <c r="C52" s="20" t="str">
        <f>VLOOKUP(D52,'Regal Master Price List'!$A$2:$E$939,4,FALSE)</f>
        <v>Stair Post - 4"x42"</v>
      </c>
      <c r="D52" s="86" t="s">
        <v>874</v>
      </c>
      <c r="E52" s="25">
        <f>(VLOOKUP(D52,'Regal Master Price List'!$A$2:$E$939,5,FALSE))*Index!$C$15</f>
        <v>173.80985440000001</v>
      </c>
    </row>
    <row r="53" spans="1:5" ht="15" customHeight="1" x14ac:dyDescent="0.35">
      <c r="A53" s="51">
        <f>VLOOKUP(D53,'Regal Master Price List'!$A$2:$E$939,2,FALSE)</f>
        <v>17430</v>
      </c>
      <c r="B53" s="51" t="str">
        <f>VLOOKUP(D53,'Regal Master Price List'!$A$2:$E$939,3,FALSE)</f>
        <v>WREP</v>
      </c>
      <c r="C53" s="20" t="str">
        <f>VLOOKUP(D53,'Regal Master Price List'!$A$2:$E$939,4,FALSE)</f>
        <v>Wind Wall End Post - 2¼"x60" (GBL &amp; GWH only)</v>
      </c>
      <c r="D53" s="98" t="s">
        <v>1173</v>
      </c>
      <c r="E53" s="97">
        <f>(VLOOKUP(D53,'Regal Master Price List'!$A$2:$E$939,5,FALSE))*Index!$C$15</f>
        <v>114.7580784</v>
      </c>
    </row>
    <row r="54" spans="1:5" ht="15" customHeight="1" x14ac:dyDescent="0.35">
      <c r="A54" s="51">
        <f>VLOOKUP(D54,'Regal Master Price List'!$A$2:$E$939,2,FALSE)</f>
        <v>17431</v>
      </c>
      <c r="B54" s="51" t="str">
        <f>VLOOKUP(D54,'Regal Master Price List'!$A$2:$E$939,3,FALSE)</f>
        <v>WRCP</v>
      </c>
      <c r="C54" s="20" t="str">
        <f>VLOOKUP(D54,'Regal Master Price List'!$A$2:$E$939,4,FALSE)</f>
        <v>Wind Wall Corner Post - 2¼"x60" (GBL &amp; GWH only)</v>
      </c>
      <c r="D54" s="98" t="s">
        <v>1177</v>
      </c>
      <c r="E54" s="97">
        <f>(VLOOKUP(D54,'Regal Master Price List'!$A$2:$E$939,5,FALSE))*Index!$C$15</f>
        <v>114.7580784</v>
      </c>
    </row>
    <row r="55" spans="1:5" ht="15" customHeight="1" x14ac:dyDescent="0.35">
      <c r="A55" s="51">
        <f>VLOOKUP(D55,'Regal Master Price List'!$A$2:$E$939,2,FALSE)</f>
        <v>17432</v>
      </c>
      <c r="B55" s="51" t="str">
        <f>VLOOKUP(D55,'Regal Master Price List'!$A$2:$E$939,3,FALSE)</f>
        <v>WRLP</v>
      </c>
      <c r="C55" s="20" t="str">
        <f>VLOOKUP(D55,'Regal Master Price List'!$A$2:$E$939,4,FALSE)</f>
        <v>Wind Wall Line Post - 2¼"x60" (GBL &amp; GWH only)</v>
      </c>
      <c r="D55" s="98" t="s">
        <v>1181</v>
      </c>
      <c r="E55" s="97">
        <f>(VLOOKUP(D55,'Regal Master Price List'!$A$2:$E$939,5,FALSE))*Index!$C$15</f>
        <v>114.7580784</v>
      </c>
    </row>
    <row r="56" spans="1:5" ht="15" customHeight="1" x14ac:dyDescent="0.35">
      <c r="A56" s="49" t="s">
        <v>23</v>
      </c>
      <c r="B56" s="47" t="s">
        <v>179</v>
      </c>
      <c r="C56" s="49" t="s">
        <v>155</v>
      </c>
      <c r="D56" s="84" t="s">
        <v>954</v>
      </c>
      <c r="E56" s="50"/>
    </row>
    <row r="57" spans="1:5" ht="15" customHeight="1" x14ac:dyDescent="0.35">
      <c r="A57" s="51">
        <f>VLOOKUP(D57,'Regal Master Price List'!$A$2:$E$939,2,FALSE)</f>
        <v>17570</v>
      </c>
      <c r="B57" s="51" t="str">
        <f>VLOOKUP(D57,'Regal Master Price List'!$A$2:$E$939,3,FALSE)</f>
        <v xml:space="preserve">HRC </v>
      </c>
      <c r="C57" s="20" t="str">
        <f>VLOOKUP(D57,'Regal Master Price List'!$A$2:$E$939,4,FALSE)</f>
        <v>Hand Rail Cap</v>
      </c>
      <c r="D57" s="86" t="s">
        <v>901</v>
      </c>
      <c r="E57" s="25">
        <f>(VLOOKUP(D57,'Regal Master Price List'!$A$2:$E$939,5,FALSE))*Index!$C$15</f>
        <v>16.8107072</v>
      </c>
    </row>
    <row r="58" spans="1:5" ht="15" customHeight="1" x14ac:dyDescent="0.35">
      <c r="A58" s="51">
        <f>VLOOKUP(D58,'Regal Master Price List'!$A$2:$E$939,2,FALSE)</f>
        <v>17030</v>
      </c>
      <c r="B58" s="51" t="str">
        <f>VLOOKUP(D58,'Regal Master Price List'!$A$2:$E$939,3,FALSE)</f>
        <v>STBR-CS</v>
      </c>
      <c r="C58" s="20" t="str">
        <f>VLOOKUP(D58,'Regal Master Price List'!$A$2:$E$939,4,FALSE)</f>
        <v>Stair Top and Bottom Rail Connecting Splice</v>
      </c>
      <c r="D58" s="86">
        <v>17030</v>
      </c>
      <c r="E58" s="25">
        <f>(VLOOKUP(D58,'Regal Master Price List'!$A$2:$E$939,5,FALSE))*Index!$C$15</f>
        <v>26.989995199999999</v>
      </c>
    </row>
    <row r="59" spans="1:5" ht="15" customHeight="1" x14ac:dyDescent="0.35">
      <c r="A59" s="51">
        <f>VLOOKUP(D59,'Regal Master Price List'!$A$2:$E$939,2,FALSE)</f>
        <v>17571</v>
      </c>
      <c r="B59" s="51" t="str">
        <f>VLOOKUP(D59,'Regal Master Price List'!$A$2:$E$939,3,FALSE)</f>
        <v xml:space="preserve">SHRC </v>
      </c>
      <c r="C59" s="20" t="str">
        <f>VLOOKUP(D59,'Regal Master Price List'!$A$2:$E$939,4,FALSE)</f>
        <v>End Cap for Top Stair Rail</v>
      </c>
      <c r="D59" s="86" t="s">
        <v>903</v>
      </c>
      <c r="E59" s="25">
        <f>(VLOOKUP(D59,'Regal Master Price List'!$A$2:$E$939,5,FALSE))*Index!$C$15</f>
        <v>16.8107072</v>
      </c>
    </row>
    <row r="60" spans="1:5" ht="15" customHeight="1" x14ac:dyDescent="0.35">
      <c r="A60" s="51">
        <f>VLOOKUP(D60,'Regal Master Price List'!$A$2:$E$939,2,FALSE)</f>
        <v>17594</v>
      </c>
      <c r="B60" s="51" t="str">
        <f>VLOOKUP(D60,'Regal Master Price List'!$A$2:$E$939,3,FALSE)</f>
        <v xml:space="preserve">PSSL </v>
      </c>
      <c r="C60" s="20" t="str">
        <f>VLOOKUP(D60,'Regal Master Price List'!$A$2:$E$939,4,FALSE)</f>
        <v>Side Mount Support Leg</v>
      </c>
      <c r="D60" s="86" t="s">
        <v>910</v>
      </c>
      <c r="E60" s="25">
        <f>(VLOOKUP(D60,'Regal Master Price List'!$A$2:$E$939,5,FALSE))*Index!$C$15</f>
        <v>17.985959999999999</v>
      </c>
    </row>
    <row r="61" spans="1:5" ht="15" customHeight="1" x14ac:dyDescent="0.35">
      <c r="A61" s="51">
        <f>VLOOKUP(D61,'Regal Master Price List'!$A$2:$E$939,2,FALSE)</f>
        <v>17595</v>
      </c>
      <c r="B61" s="51" t="str">
        <f>VLOOKUP(D61,'Regal Master Price List'!$A$2:$E$939,3,FALSE)</f>
        <v xml:space="preserve">SRSL </v>
      </c>
      <c r="C61" s="20" t="str">
        <f>VLOOKUP(D61,'Regal Master Price List'!$A$2:$E$939,4,FALSE)</f>
        <v>Support Leg</v>
      </c>
      <c r="D61" s="86" t="s">
        <v>958</v>
      </c>
      <c r="E61" s="25">
        <f>(VLOOKUP(D61,'Regal Master Price List'!$A$2:$E$939,5,FALSE))*Index!$C$15</f>
        <v>10.2030992</v>
      </c>
    </row>
    <row r="62" spans="1:5" ht="15" customHeight="1" x14ac:dyDescent="0.35">
      <c r="A62" s="51">
        <f>VLOOKUP(D62,'Regal Master Price List'!$A$2:$E$939,2,FALSE)</f>
        <v>17563</v>
      </c>
      <c r="B62" s="51" t="str">
        <f>VLOOKUP(D62,'Regal Master Price List'!$A$2:$E$939,3,FALSE)</f>
        <v xml:space="preserve">HRB </v>
      </c>
      <c r="C62" s="20" t="str">
        <f>VLOOKUP(D62,'Regal Master Price List'!$A$2:$E$939,4,FALSE)</f>
        <v>Hand Rail Bracket</v>
      </c>
      <c r="D62" s="86" t="s">
        <v>899</v>
      </c>
      <c r="E62" s="25">
        <f>(VLOOKUP(D62,'Regal Master Price List'!$A$2:$E$939,5,FALSE))*Index!$C$15</f>
        <v>34.46246</v>
      </c>
    </row>
    <row r="63" spans="1:5" ht="15" customHeight="1" x14ac:dyDescent="0.35">
      <c r="A63" s="49" t="s">
        <v>23</v>
      </c>
      <c r="B63" s="47" t="s">
        <v>179</v>
      </c>
      <c r="C63" s="49" t="s">
        <v>156</v>
      </c>
      <c r="D63" s="84" t="s">
        <v>954</v>
      </c>
      <c r="E63" s="50"/>
    </row>
    <row r="64" spans="1:5" ht="15" customHeight="1" x14ac:dyDescent="0.35">
      <c r="A64" s="51">
        <f>VLOOKUP(D64,'Regal Master Price List'!$A$2:$E$939,2,FALSE)</f>
        <v>17500</v>
      </c>
      <c r="B64" s="51" t="str">
        <f>VLOOKUP(D64,'Regal Master Price List'!$A$2:$E$939,3,FALSE)</f>
        <v xml:space="preserve">BC </v>
      </c>
      <c r="C64" s="20" t="str">
        <f>VLOOKUP(D64,'Regal Master Price List'!$A$2:$E$939,4,FALSE)</f>
        <v>Base Plate Cover - 2¼"</v>
      </c>
      <c r="D64" s="86" t="s">
        <v>878</v>
      </c>
      <c r="E64" s="25">
        <f>(VLOOKUP(D64,'Regal Master Price List'!$A$2:$E$939,5,FALSE))*Index!$C$15</f>
        <v>16.286860799999999</v>
      </c>
    </row>
    <row r="65" spans="1:6" s="13" customFormat="1" ht="15" customHeight="1" x14ac:dyDescent="0.35">
      <c r="A65" s="51">
        <f>VLOOKUP(D65,'Regal Master Price List'!$A$2:$E$939,2,FALSE)</f>
        <v>17502</v>
      </c>
      <c r="B65" s="51" t="str">
        <f>VLOOKUP(D65,'Regal Master Price List'!$A$2:$E$939,3,FALSE)</f>
        <v xml:space="preserve">BC4 </v>
      </c>
      <c r="C65" s="20" t="str">
        <f>VLOOKUP(D65,'Regal Master Price List'!$A$2:$E$939,4,FALSE)</f>
        <v>Base Plate Cover - 4"</v>
      </c>
      <c r="D65" s="86" t="s">
        <v>880</v>
      </c>
      <c r="E65" s="25">
        <f>(VLOOKUP(D65,'Regal Master Price List'!$A$2:$E$939,5,FALSE))*Index!$C$15</f>
        <v>32.1332144</v>
      </c>
    </row>
    <row r="66" spans="1:6" s="13" customFormat="1" ht="15" customHeight="1" x14ac:dyDescent="0.35">
      <c r="A66" s="51">
        <f>VLOOKUP(D66,'Regal Master Price List'!$A$2:$E$939,2,FALSE)</f>
        <v>17510</v>
      </c>
      <c r="B66" s="51" t="str">
        <f>VLOOKUP(D66,'Regal Master Price List'!$A$2:$E$939,3,FALSE)</f>
        <v xml:space="preserve">PC </v>
      </c>
      <c r="C66" s="20" t="str">
        <f>VLOOKUP(D66,'Regal Master Price List'!$A$2:$E$939,4,FALSE)</f>
        <v>Standard Replacement 2¼" Post Cap</v>
      </c>
      <c r="D66" s="86" t="s">
        <v>882</v>
      </c>
      <c r="E66" s="25">
        <f>(VLOOKUP(D66,'Regal Master Price List'!$A$2:$E$939,5,FALSE))*Index!$C$15</f>
        <v>7.5481503999999999</v>
      </c>
    </row>
    <row r="67" spans="1:6" ht="15" customHeight="1" x14ac:dyDescent="0.35">
      <c r="A67" s="51">
        <f>VLOOKUP(D67,'Regal Master Price List'!$A$2:$E$939,2,FALSE)</f>
        <v>17512</v>
      </c>
      <c r="B67" s="51" t="str">
        <f>VLOOKUP(D67,'Regal Master Price List'!$A$2:$E$939,3,FALSE)</f>
        <v xml:space="preserve">DPC-B </v>
      </c>
      <c r="C67" s="20" t="str">
        <f>VLOOKUP(D67,'Regal Master Price List'!$A$2:$E$939,4,FALSE)</f>
        <v>Ball Cap - 2¼"</v>
      </c>
      <c r="D67" s="86" t="s">
        <v>884</v>
      </c>
      <c r="E67" s="97">
        <f>(VLOOKUP(D67,'Regal Master Price List'!$A$2:$E$939,5,FALSE))*Index!$C$15</f>
        <v>17.596476800000001</v>
      </c>
    </row>
    <row r="68" spans="1:6" ht="15" customHeight="1" x14ac:dyDescent="0.35">
      <c r="A68" s="51">
        <f>VLOOKUP(D68,'Regal Master Price List'!$A$2:$E$939,2,FALSE)</f>
        <v>17513</v>
      </c>
      <c r="B68" s="51" t="str">
        <f>VLOOKUP(D68,'Regal Master Price List'!$A$2:$E$939,3,FALSE)</f>
        <v xml:space="preserve">DPC-P </v>
      </c>
      <c r="C68" s="20" t="str">
        <f>VLOOKUP(D68,'Regal Master Price List'!$A$2:$E$939,4,FALSE)</f>
        <v>Pyramid Cap - 2¼"</v>
      </c>
      <c r="D68" s="86" t="s">
        <v>886</v>
      </c>
      <c r="E68" s="97">
        <f>(VLOOKUP(D68,'Regal Master Price List'!$A$2:$E$939,5,FALSE))*Index!$C$15</f>
        <v>22.608734399999999</v>
      </c>
    </row>
    <row r="69" spans="1:6" ht="15" customHeight="1" x14ac:dyDescent="0.35">
      <c r="A69" s="51">
        <f>VLOOKUP(D69,'Regal Master Price List'!$A$2:$E$939,2,FALSE)</f>
        <v>17514</v>
      </c>
      <c r="B69" s="51" t="str">
        <f>VLOOKUP(D69,'Regal Master Price List'!$A$2:$E$939,3,FALSE)</f>
        <v xml:space="preserve">DPC-T </v>
      </c>
      <c r="C69" s="20" t="str">
        <f>VLOOKUP(D69,'Regal Master Price List'!$A$2:$E$939,4,FALSE)</f>
        <v>Tower Cap - 2¼"</v>
      </c>
      <c r="D69" s="86" t="s">
        <v>888</v>
      </c>
      <c r="E69" s="25">
        <f>(VLOOKUP(D69,'Regal Master Price List'!$A$2:$E$939,5,FALSE))*Index!$C$15</f>
        <v>19.703768</v>
      </c>
    </row>
    <row r="70" spans="1:6" ht="15" customHeight="1" x14ac:dyDescent="0.35">
      <c r="A70" s="51">
        <f>VLOOKUP(D70,'Regal Master Price List'!$A$2:$E$939,2,FALSE)</f>
        <v>17528</v>
      </c>
      <c r="B70" s="51" t="str">
        <f>VLOOKUP(D70,'Regal Master Price List'!$A$2:$E$939,3,FALSE)</f>
        <v>GL-H8</v>
      </c>
      <c r="C70" s="20" t="str">
        <f>VLOOKUP(D70,'Regal Master Price List'!$A$2:$E$939,4,FALSE)</f>
        <v>Glazelock Plastic Tapered Shims - 12 pack</v>
      </c>
      <c r="D70" s="86">
        <v>17528</v>
      </c>
      <c r="E70" s="25">
        <f>(VLOOKUP(D70,'Regal Master Price List'!$A$2:$E$939,5,FALSE))*Index!$C$15</f>
        <v>5.0917700000000004</v>
      </c>
    </row>
    <row r="71" spans="1:6" ht="15" customHeight="1" x14ac:dyDescent="0.35">
      <c r="A71" s="51">
        <f>VLOOKUP(D71,'Regal Master Price List'!$A$2:$E$939,2,FALSE)</f>
        <v>17540</v>
      </c>
      <c r="B71" s="51" t="str">
        <f>VLOOKUP(D71,'Regal Master Price List'!$A$2:$E$939,3,FALSE)</f>
        <v xml:space="preserve">PSB </v>
      </c>
      <c r="C71" s="20" t="str">
        <f>VLOOKUP(D71,'Regal Master Price List'!$A$2:$E$939,4,FALSE)</f>
        <v>2¼" Sidemount Post Bracket</v>
      </c>
      <c r="D71" s="86" t="s">
        <v>892</v>
      </c>
      <c r="E71" s="25">
        <f>(VLOOKUP(D71,'Regal Master Price List'!$A$2:$E$939,5,FALSE))*Index!$C$15</f>
        <v>45.777031999999998</v>
      </c>
      <c r="F71" s="24"/>
    </row>
    <row r="72" spans="1:6" ht="15" customHeight="1" x14ac:dyDescent="0.35">
      <c r="A72" s="51">
        <f>VLOOKUP(D72,'Regal Master Price List'!$A$2:$E$939,2,FALSE)</f>
        <v>17541</v>
      </c>
      <c r="B72" s="51" t="str">
        <f>VLOOKUP(D72,'Regal Master Price List'!$A$2:$E$939,3,FALSE)</f>
        <v xml:space="preserve">PSCB </v>
      </c>
      <c r="C72" s="20" t="str">
        <f>VLOOKUP(D72,'Regal Master Price List'!$A$2:$E$939,4,FALSE)</f>
        <v>2¼" Sidemount Corner Post Bracket</v>
      </c>
      <c r="D72" s="86" t="s">
        <v>894</v>
      </c>
      <c r="E72" s="25">
        <f>(VLOOKUP(D72,'Regal Master Price List'!$A$2:$E$939,5,FALSE))*Index!$C$15</f>
        <v>66.695171200000004</v>
      </c>
    </row>
    <row r="73" spans="1:6" ht="15" customHeight="1" x14ac:dyDescent="0.35">
      <c r="A73" s="51">
        <f>VLOOKUP(D73,'Regal Master Price List'!$A$2:$E$939,2,FALSE)</f>
        <v>17530</v>
      </c>
      <c r="B73" s="51" t="str">
        <f>VLOOKUP(D73,'Regal Master Price List'!$A$2:$E$939,3,FALSE)</f>
        <v>MP4</v>
      </c>
      <c r="C73" s="20" t="str">
        <f>VLOOKUP(D73,'Regal Master Price List'!$A$2:$E$939,4,FALSE)</f>
        <v>4" Aluminum Bolt-through Mounting Plate</v>
      </c>
      <c r="D73" s="86">
        <v>17530</v>
      </c>
      <c r="E73" s="25">
        <f>(VLOOKUP(D73,'Regal Master Price List'!$A$2:$E$939,5,FALSE))*Index!$C$15</f>
        <v>13.608100800000001</v>
      </c>
    </row>
    <row r="74" spans="1:6" ht="15" customHeight="1" x14ac:dyDescent="0.35">
      <c r="A74" s="49" t="s">
        <v>23</v>
      </c>
      <c r="B74" s="47" t="s">
        <v>179</v>
      </c>
      <c r="C74" s="49" t="s">
        <v>157</v>
      </c>
      <c r="D74" s="84" t="s">
        <v>954</v>
      </c>
      <c r="E74" s="50"/>
    </row>
    <row r="75" spans="1:6" ht="15" customHeight="1" x14ac:dyDescent="0.35">
      <c r="A75" s="51">
        <v>17055</v>
      </c>
      <c r="B75" s="51" t="s">
        <v>1967</v>
      </c>
      <c r="C75" s="20" t="str">
        <f>VLOOKUP(D75,'Regal Master Price List'!$A$2:$E$939,4,FALSE)</f>
        <v>Drink Rail Adapater - 8' with Screws</v>
      </c>
      <c r="D75" s="86" t="s">
        <v>1966</v>
      </c>
      <c r="E75" s="25">
        <f>(VLOOKUP(D75,'Regal Master Price List'!$A$2:$E$939,5,FALSE))*Index!$C$15</f>
        <v>39.04</v>
      </c>
    </row>
    <row r="76" spans="1:6" ht="15" customHeight="1" x14ac:dyDescent="0.35">
      <c r="A76" s="51">
        <v>17560</v>
      </c>
      <c r="B76" s="51" t="s">
        <v>1042</v>
      </c>
      <c r="C76" s="20" t="str">
        <f>VLOOKUP(D76,'Regal Master Price List'!$A$2:$E$939,4,FALSE)</f>
        <v>Wall Bracket Set - (Top/Bottom) - (Req. 6-2½" Lags)</v>
      </c>
      <c r="D76" s="86" t="s">
        <v>896</v>
      </c>
      <c r="E76" s="25">
        <f>(VLOOKUP(D76,'Regal Master Price List'!$A$2:$E$939,5,FALSE))*Index!$C$15</f>
        <v>33.442830399999998</v>
      </c>
    </row>
    <row r="77" spans="1:6" ht="15" customHeight="1" x14ac:dyDescent="0.35">
      <c r="A77" s="51">
        <f>VLOOKUP(D77,'Regal Master Price List'!$A$2:$E$939,2,FALSE)</f>
        <v>17561</v>
      </c>
      <c r="B77" s="51" t="str">
        <f>VLOOKUP(D77,'Regal Master Price List'!$A$2:$E$939,3,FALSE)</f>
        <v xml:space="preserve">PB </v>
      </c>
      <c r="C77" s="20" t="str">
        <f>VLOOKUP(D77,'Regal Master Price List'!$A$2:$E$939,4,FALSE)</f>
        <v>Post Bracket Set -  (Top/Bottom) - (Req. 6-#10x3/4" OR 6-2½" Lags)</v>
      </c>
      <c r="D77" s="86" t="s">
        <v>897</v>
      </c>
      <c r="E77" s="25">
        <f>(VLOOKUP(D77,'Regal Master Price List'!$A$2:$E$939,5,FALSE))*Index!$C$15</f>
        <v>33.442830399999998</v>
      </c>
    </row>
    <row r="78" spans="1:6" ht="15" customHeight="1" x14ac:dyDescent="0.35">
      <c r="A78" s="51">
        <f>VLOOKUP(D78,'Regal Master Price List'!$A$2:$E$939,2,FALSE)</f>
        <v>17562</v>
      </c>
      <c r="B78" s="51" t="str">
        <f>VLOOKUP(D78,'Regal Master Price List'!$A$2:$E$939,3,FALSE)</f>
        <v xml:space="preserve">UAB </v>
      </c>
      <c r="C78" s="20" t="str">
        <f>VLOOKUP(D78,'Regal Master Price List'!$A$2:$E$939,4,FALSE)</f>
        <v>Universal Angle Bracket Set - (Top/Bottom) - (Req. 6-#10x3/4" OR 6-2½" Lags)</v>
      </c>
      <c r="D78" s="86" t="s">
        <v>898</v>
      </c>
      <c r="E78" s="25">
        <f>(VLOOKUP(D78,'Regal Master Price List'!$A$2:$E$939,5,FALSE))*Index!$C$15</f>
        <v>67.552374400000005</v>
      </c>
    </row>
    <row r="79" spans="1:6" ht="15" customHeight="1" x14ac:dyDescent="0.35">
      <c r="A79" s="51">
        <v>17564</v>
      </c>
      <c r="B79" s="51" t="str">
        <f>VLOOKUP(D79,'Regal Master Price List'!$A$2:$E$939,3,FALSE)</f>
        <v>USB</v>
      </c>
      <c r="C79" s="20" t="str">
        <f>VLOOKUP(D79,'Regal Master Price List'!$A$2:$E$939,4,FALSE)</f>
        <v>Universal Stair Bracket Set - (Top/Bottom) - (Req. 8-#10x3/4")</v>
      </c>
      <c r="D79" s="86" t="s">
        <v>1756</v>
      </c>
      <c r="E79" s="25">
        <f>(VLOOKUP(D79,'Regal Master Price List'!$A$2:$E$939,5,FALSE))*Index!$C$15</f>
        <v>76.578519999999997</v>
      </c>
    </row>
    <row r="80" spans="1:6" ht="15" customHeight="1" x14ac:dyDescent="0.35">
      <c r="A80" s="51">
        <f>VLOOKUP(D80,'Regal Master Price List'!$A$2:$E$939,2,FALSE)</f>
        <v>17580</v>
      </c>
      <c r="B80" s="51" t="str">
        <f>VLOOKUP(D80,'Regal Master Price List'!$A$2:$E$939,3,FALSE)</f>
        <v xml:space="preserve">RS4-6 </v>
      </c>
      <c r="C80" s="20" t="str">
        <f>VLOOKUP(D80,'Regal Master Price List'!$A$2:$E$939,4,FALSE)</f>
        <v>4" Spacers (6 Pk.)</v>
      </c>
      <c r="D80" s="86" t="s">
        <v>905</v>
      </c>
      <c r="E80" s="25">
        <f>(VLOOKUP(D80,'Regal Master Price List'!$A$2:$E$939,5,FALSE))*Index!$C$15</f>
        <v>10.119759999999999</v>
      </c>
    </row>
    <row r="81" spans="1:5" ht="15" customHeight="1" x14ac:dyDescent="0.35">
      <c r="A81" s="51">
        <f>VLOOKUP(D81,'Regal Master Price List'!$A$2:$E$939,2,FALSE)</f>
        <v>17585</v>
      </c>
      <c r="B81" s="51" t="str">
        <f>VLOOKUP(D81,'Regal Master Price List'!$A$2:$E$939,3,FALSE)</f>
        <v xml:space="preserve">RS5 </v>
      </c>
      <c r="C81" s="20" t="str">
        <f>VLOOKUP(D81,'Regal Master Price List'!$A$2:$E$939,4,FALSE)</f>
        <v>5" Stair Spacers</v>
      </c>
      <c r="D81" s="86" t="s">
        <v>906</v>
      </c>
      <c r="E81" s="25">
        <f>(VLOOKUP(D81,'Regal Master Price List'!$A$2:$E$939,5,FALSE))*Index!$C$15</f>
        <v>2.7859104000000001</v>
      </c>
    </row>
    <row r="82" spans="1:5" ht="15" customHeight="1" x14ac:dyDescent="0.35">
      <c r="A82" s="51">
        <f>VLOOKUP(D82,'Regal Master Price List'!$A$2:$E$939,2,FALSE)</f>
        <v>17590</v>
      </c>
      <c r="B82" s="51" t="str">
        <f>VLOOKUP(D82,'Regal Master Price List'!$A$2:$E$939,3,FALSE)</f>
        <v xml:space="preserve">TUP </v>
      </c>
      <c r="C82" s="20" t="str">
        <f>VLOOKUP(D82,'Regal Master Price List'!$A$2:$E$939,4,FALSE)</f>
        <v>Touch-Up Pen</v>
      </c>
      <c r="D82" s="86" t="s">
        <v>908</v>
      </c>
      <c r="E82" s="25">
        <f>(VLOOKUP(D82,'Regal Master Price List'!$A$2:$E$939,5,FALSE))*Index!$C$15</f>
        <v>33.776187200000003</v>
      </c>
    </row>
    <row r="83" spans="1:5" ht="15" customHeight="1" x14ac:dyDescent="0.35">
      <c r="A83" s="51">
        <f>VLOOKUP(D83,'Regal Master Price List'!$A$2:$E$939,2,FALSE)</f>
        <v>17620</v>
      </c>
      <c r="B83" s="51" t="str">
        <f>VLOOKUP(D83,'Regal Master Price List'!$A$2:$E$939,3,FALSE)</f>
        <v xml:space="preserve">SCP-24 </v>
      </c>
      <c r="C83" s="20" t="str">
        <f>VLOOKUP(D83,'Regal Master Price List'!$A$2:$E$939,4,FALSE)</f>
        <v>2½" Lag Screw</v>
      </c>
      <c r="D83" s="86" t="s">
        <v>913</v>
      </c>
      <c r="E83" s="25">
        <f>(VLOOKUP(D83,'Regal Master Price List'!$A$2:$E$939,5,FALSE))*Index!$C$15</f>
        <v>20.6324048</v>
      </c>
    </row>
    <row r="84" spans="1:5" ht="15" customHeight="1" x14ac:dyDescent="0.35">
      <c r="A84" s="51">
        <f>VLOOKUP(D84,'Regal Master Price List'!$A$2:$E$939,2,FALSE)</f>
        <v>17618</v>
      </c>
      <c r="B84" s="51" t="str">
        <f>VLOOKUP(D84,'Regal Master Price List'!$A$2:$E$939,3,FALSE)</f>
        <v>MPSS24</v>
      </c>
      <c r="C84" s="20" t="str">
        <f>VLOOKUP(D84,'Regal Master Price List'!$A$2:$E$939,4,FALSE)</f>
        <v>5/16"x6" Self-Drilling Structural Screw (24 Pk.)</v>
      </c>
      <c r="D84" s="86">
        <v>17618</v>
      </c>
      <c r="E84" s="25">
        <f>(VLOOKUP(D84,'Regal Master Price List'!$A$2:$E$939,5,FALSE))*Index!$C$15</f>
        <v>100.95948799999999</v>
      </c>
    </row>
    <row r="85" spans="1:5" ht="15" customHeight="1" x14ac:dyDescent="0.35">
      <c r="A85" s="51">
        <f>VLOOKUP(D85,'Regal Master Price List'!$A$2:$E$939,2,FALSE)</f>
        <v>17619</v>
      </c>
      <c r="B85" s="51" t="str">
        <f>VLOOKUP(D85,'Regal Master Price List'!$A$2:$E$939,3,FALSE)</f>
        <v>MPSS4</v>
      </c>
      <c r="C85" s="20" t="str">
        <f>VLOOKUP(D85,'Regal Master Price List'!$A$2:$E$939,4,FALSE)</f>
        <v>5/16"x6" Self-Drilling Structural Screw (4 Pk.)</v>
      </c>
      <c r="D85" s="86">
        <v>17619</v>
      </c>
      <c r="E85" s="25">
        <f>(VLOOKUP(D85,'Regal Master Price List'!$A$2:$E$939,5,FALSE))*Index!$C$15</f>
        <v>16.953574400000001</v>
      </c>
    </row>
    <row r="86" spans="1:5" ht="15" customHeight="1" x14ac:dyDescent="0.35">
      <c r="A86" s="51">
        <f>VLOOKUP(D86,'Regal Master Price List'!$A$2:$E$939,2,FALSE)</f>
        <v>17625</v>
      </c>
      <c r="B86" s="51" t="str">
        <f>VLOOKUP(D86,'Regal Master Price List'!$A$2:$E$939,3,FALSE)</f>
        <v>S114</v>
      </c>
      <c r="C86" s="20" t="str">
        <f>VLOOKUP(D86,'Regal Master Price List'!$A$2:$E$939,4,FALSE)</f>
        <v>#10x1¼" Self-Drilling Screw</v>
      </c>
      <c r="D86" s="86">
        <v>17625</v>
      </c>
      <c r="E86" s="97">
        <f>(VLOOKUP(D86,'Regal Master Price List'!$A$2:$E$939,5,FALSE))*Index!$C$15</f>
        <v>25.5017952</v>
      </c>
    </row>
    <row r="87" spans="1:5" ht="15" customHeight="1" x14ac:dyDescent="0.35">
      <c r="A87" s="51">
        <f>VLOOKUP(D87,'Regal Master Price List'!$A$2:$E$939,2,FALSE)</f>
        <v>17626</v>
      </c>
      <c r="B87" s="51" t="str">
        <f>VLOOKUP(D87,'Regal Master Price List'!$A$2:$E$939,3,FALSE)</f>
        <v xml:space="preserve">WCS-50 </v>
      </c>
      <c r="C87" s="20" t="str">
        <f>VLOOKUP(D87,'Regal Master Price List'!$A$2:$E$939,4,FALSE)</f>
        <v>#10x¾" Self-Drilling Screws</v>
      </c>
      <c r="D87" s="86" t="s">
        <v>918</v>
      </c>
      <c r="E87" s="25">
        <f>(VLOOKUP(D87,'Regal Master Price List'!$A$2:$E$939,5,FALSE))*Index!$C$15</f>
        <v>31.383161600000001</v>
      </c>
    </row>
    <row r="88" spans="1:5" ht="15" customHeight="1" x14ac:dyDescent="0.35">
      <c r="A88" s="51">
        <v>39410</v>
      </c>
      <c r="B88" s="51"/>
      <c r="C88" s="20" t="str">
        <f>VLOOKUP(D88,'Regal Master Price List'!$A$2:$E$939,4,FALSE)</f>
        <v>Concrete - GRK Post Screw - 19/64" x 3½" - Bag of 24</v>
      </c>
      <c r="D88" s="86">
        <v>39410</v>
      </c>
      <c r="E88" s="25">
        <f>(VLOOKUP(D88,'Regal Master Price List'!$A$2:$E$939,5,FALSE))*Index!$C$15</f>
        <v>58.75</v>
      </c>
    </row>
    <row r="89" spans="1:5" ht="15" customHeight="1" x14ac:dyDescent="0.35">
      <c r="A89" s="51">
        <v>39439</v>
      </c>
      <c r="B89" s="51"/>
      <c r="C89" s="20" t="str">
        <f>VLOOKUP(D89,'Regal Master Price List'!$A$2:$E$939,4,FALSE)</f>
        <v>Wood Pro Screw - 5/16" x 4" - Box of 25</v>
      </c>
      <c r="D89" s="86">
        <v>39439</v>
      </c>
      <c r="E89" s="25">
        <f>(VLOOKUP(D89,'Regal Master Price List'!$A$2:$E$939,5,FALSE))*Index!$C$15</f>
        <v>17.47</v>
      </c>
    </row>
    <row r="90" spans="1:5" ht="15" customHeight="1" x14ac:dyDescent="0.35">
      <c r="A90" s="51">
        <v>39442</v>
      </c>
      <c r="B90" s="51"/>
      <c r="C90" s="20" t="str">
        <f>VLOOKUP(D90,'Regal Master Price List'!$A$2:$E$939,4,FALSE)</f>
        <v>Wood Pro Screw - 5/16" x 4" - Box of 250</v>
      </c>
      <c r="D90" s="86">
        <v>39442</v>
      </c>
      <c r="E90" s="25">
        <f>(VLOOKUP(D90,'Regal Master Price List'!$A$2:$E$939,5,FALSE))*Index!$C$15</f>
        <v>131.08000000000001</v>
      </c>
    </row>
    <row r="91" spans="1:5" ht="15" customHeight="1" x14ac:dyDescent="0.35">
      <c r="A91" s="49" t="s">
        <v>23</v>
      </c>
      <c r="B91" s="47" t="s">
        <v>179</v>
      </c>
      <c r="C91" s="49" t="s">
        <v>25</v>
      </c>
      <c r="D91" s="84" t="s">
        <v>954</v>
      </c>
      <c r="E91" s="50"/>
    </row>
    <row r="92" spans="1:5" ht="15" customHeight="1" x14ac:dyDescent="0.35">
      <c r="A92" s="51">
        <f>VLOOKUP(D92,'Regal Master Price List'!$A$2:$E$939,2,FALSE)</f>
        <v>17700</v>
      </c>
      <c r="B92" s="51" t="str">
        <f>VLOOKUP(D92,'Regal Master Price List'!$A$2:$E$939,3,FALSE)</f>
        <v xml:space="preserve">ASGP36 </v>
      </c>
      <c r="C92" s="20" t="str">
        <f>VLOOKUP(D92,'Regal Master Price List'!$A$2:$E$939,4,FALSE)</f>
        <v>36"x48" Gate - Straight ¾" Picket</v>
      </c>
      <c r="D92" s="86" t="s">
        <v>920</v>
      </c>
      <c r="E92" s="25">
        <f>(VLOOKUP(D92,'Regal Master Price List'!$A$2:$E$939,5,FALSE))*Index!$C$15</f>
        <v>495.09437600000001</v>
      </c>
    </row>
    <row r="93" spans="1:5" ht="15" customHeight="1" x14ac:dyDescent="0.35">
      <c r="A93" s="51">
        <f>VLOOKUP(D93,'Regal Master Price List'!$A$2:$E$939,2,FALSE)</f>
        <v>17710</v>
      </c>
      <c r="B93" s="51" t="str">
        <f>VLOOKUP(D93,'Regal Master Price List'!$A$2:$E$939,3,FALSE)</f>
        <v xml:space="preserve">ASGP </v>
      </c>
      <c r="C93" s="20" t="str">
        <f>VLOOKUP(D93,'Regal Master Price List'!$A$2:$E$939,4,FALSE)</f>
        <v>42"x48" Gate - Straight ¾" Picket</v>
      </c>
      <c r="D93" s="86" t="s">
        <v>922</v>
      </c>
      <c r="E93" s="25">
        <f>(VLOOKUP(D93,'Regal Master Price List'!$A$2:$E$939,5,FALSE))*Index!$C$15</f>
        <v>542.81202080000003</v>
      </c>
    </row>
    <row r="94" spans="1:5" ht="15" customHeight="1" x14ac:dyDescent="0.35">
      <c r="A94" s="51">
        <f>VLOOKUP(D94,'Regal Master Price List'!$A$2:$E$939,2,FALSE)</f>
        <v>17720</v>
      </c>
      <c r="B94" s="51" t="str">
        <f>VLOOKUP(D94,'Regal Master Price List'!$A$2:$E$939,3,FALSE)</f>
        <v xml:space="preserve">WGP </v>
      </c>
      <c r="C94" s="20" t="str">
        <f>VLOOKUP(D94,'Regal Master Price List'!$A$2:$E$939,4,FALSE)</f>
        <v>42"x48" Gate - Wide 1-9/16" Picket</v>
      </c>
      <c r="D94" s="86" t="s">
        <v>924</v>
      </c>
      <c r="E94" s="25">
        <f>(VLOOKUP(D94,'Regal Master Price List'!$A$2:$E$939,5,FALSE))*Index!$C$15</f>
        <v>597.10155680000003</v>
      </c>
    </row>
    <row r="95" spans="1:5" ht="15" customHeight="1" x14ac:dyDescent="0.35">
      <c r="A95" s="51">
        <f>VLOOKUP(D95,'Regal Master Price List'!$A$2:$E$939,2,FALSE)</f>
        <v>17730</v>
      </c>
      <c r="B95" s="51" t="str">
        <f>VLOOKUP(D95,'Regal Master Price List'!$A$2:$E$939,3,FALSE)</f>
        <v>WPG60</v>
      </c>
      <c r="C95" s="20" t="str">
        <f>VLOOKUP(D95,'Regal Master Price List'!$A$2:$E$939,4,FALSE)</f>
        <v>Wind Wall 60"x48" Gate - Straight ¾" Picket (GBL &amp; GWH only)</v>
      </c>
      <c r="D95" s="98" t="s">
        <v>1169</v>
      </c>
      <c r="E95" s="97">
        <f>(VLOOKUP(D95,'Regal Master Price List'!$A$2:$E$939,5,FALSE))*Index!$C$15</f>
        <v>670.79722079999999</v>
      </c>
    </row>
    <row r="96" spans="1:5" ht="15" customHeight="1" x14ac:dyDescent="0.35">
      <c r="A96" s="51">
        <f>VLOOKUP(D96,'Regal Master Price List'!$A$2:$E$939,2,FALSE)</f>
        <v>17751</v>
      </c>
      <c r="B96" s="51" t="str">
        <f>VLOOKUP(D96,'Regal Master Price List'!$A$2:$E$939,3,FALSE)</f>
        <v xml:space="preserve">GHS </v>
      </c>
      <c r="C96" s="20" t="str">
        <f>VLOOKUP(D96,'Regal Master Price List'!$A$2:$E$939,4,FALSE)</f>
        <v>Self Closing Gate Hinge Set</v>
      </c>
      <c r="D96" s="86" t="s">
        <v>927</v>
      </c>
      <c r="E96" s="25">
        <f>(VLOOKUP(D96,'Regal Master Price List'!$A$2:$E$939,5,FALSE))*Index!$C$15</f>
        <v>62.242476799999999</v>
      </c>
    </row>
    <row r="97" spans="1:5" ht="15" customHeight="1" x14ac:dyDescent="0.35">
      <c r="A97" s="51">
        <f>VLOOKUP(D97,'Regal Master Price List'!$A$2:$E$939,2,FALSE)</f>
        <v>17752</v>
      </c>
      <c r="B97" s="51" t="str">
        <f>VLOOKUP(D97,'Regal Master Price List'!$A$2:$E$939,3,FALSE)</f>
        <v xml:space="preserve">GL </v>
      </c>
      <c r="C97" s="20" t="str">
        <f>VLOOKUP(D97,'Regal Master Price List'!$A$2:$E$939,4,FALSE)</f>
        <v>Gate Latch</v>
      </c>
      <c r="D97" s="86" t="s">
        <v>930</v>
      </c>
      <c r="E97" s="25">
        <f>(VLOOKUP(D97,'Regal Master Price List'!$A$2:$E$939,5,FALSE))*Index!$C$15</f>
        <v>53.420427199999999</v>
      </c>
    </row>
    <row r="98" spans="1:5" x14ac:dyDescent="0.35">
      <c r="A98" s="49" t="s">
        <v>23</v>
      </c>
      <c r="B98" s="47" t="s">
        <v>179</v>
      </c>
      <c r="C98" s="49" t="s">
        <v>175</v>
      </c>
      <c r="D98" s="84" t="s">
        <v>954</v>
      </c>
      <c r="E98" s="50" t="s">
        <v>218</v>
      </c>
    </row>
    <row r="99" spans="1:5" x14ac:dyDescent="0.35">
      <c r="A99" s="51">
        <f>VLOOKUP(D99,'Regal Master Price List'!$A$2:$E$939,2,FALSE)</f>
        <v>17900</v>
      </c>
      <c r="B99" s="51" t="str">
        <f>VLOOKUP(D99,'Regal Master Price List'!$A$2:$E$939,3,FALSE)</f>
        <v>LED-L</v>
      </c>
      <c r="C99" s="20" t="str">
        <f>VLOOKUP(D99,'Regal Master Price List'!$A$2:$E$939,4,FALSE)</f>
        <v>LED Lighting Strip - 78"</v>
      </c>
      <c r="D99" s="86">
        <v>17900</v>
      </c>
      <c r="E99" s="25">
        <f>(VLOOKUP(D99,'Regal Master Price List'!$A$2:$E$939,5,FALSE))*Index!$C$15</f>
        <v>114.6866448</v>
      </c>
    </row>
    <row r="100" spans="1:5" x14ac:dyDescent="0.35">
      <c r="A100" s="51">
        <f>VLOOKUP(D100,'Regal Master Price List'!$A$2:$E$939,2,FALSE)</f>
        <v>17910</v>
      </c>
      <c r="B100" s="51" t="str">
        <f>VLOOKUP(D100,'Regal Master Price List'!$A$2:$E$939,3,FALSE)</f>
        <v>LED-C</v>
      </c>
      <c r="C100" s="20" t="str">
        <f>VLOOKUP(D100,'Regal Master Price List'!$A$2:$E$939,4,FALSE)</f>
        <v>LED Lighting Control Pack</v>
      </c>
      <c r="D100" s="86">
        <v>17910</v>
      </c>
      <c r="E100" s="25">
        <f>(VLOOKUP(D100,'Regal Master Price List'!$A$2:$E$939,5,FALSE))*Index!$C$15</f>
        <v>246.95786079999999</v>
      </c>
    </row>
    <row r="101" spans="1:5" x14ac:dyDescent="0.35">
      <c r="A101" s="51">
        <f>VLOOKUP(D101,'Regal Master Price List'!$A$2:$E$939,2,FALSE)</f>
        <v>17911</v>
      </c>
      <c r="B101" s="51" t="str">
        <f>VLOOKUP(D101,'Regal Master Price List'!$A$2:$E$939,3,FALSE)</f>
        <v>LED-PC</v>
      </c>
      <c r="C101" s="20" t="str">
        <f>VLOOKUP(D101,'Regal Master Price List'!$A$2:$E$939,4,FALSE)</f>
        <v>LED Patch Cord - 13'</v>
      </c>
      <c r="D101" s="86">
        <v>17911</v>
      </c>
      <c r="E101" s="25">
        <f>(VLOOKUP(D101,'Regal Master Price List'!$A$2:$E$939,5,FALSE))*Index!$C$15</f>
        <v>16.191616</v>
      </c>
    </row>
    <row r="102" spans="1:5" x14ac:dyDescent="0.35">
      <c r="A102" s="51">
        <f>VLOOKUP(D102,'Regal Master Price List'!$A$2:$E$939,2,FALSE)</f>
        <v>17912</v>
      </c>
      <c r="B102" s="51" t="str">
        <f>VLOOKUP(D102,'Regal Master Price List'!$A$2:$E$939,3,FALSE)</f>
        <v>LED-T</v>
      </c>
      <c r="C102" s="20" t="str">
        <f>VLOOKUP(D102,'Regal Master Price List'!$A$2:$E$939,4,FALSE)</f>
        <v>LED Splitter Cord</v>
      </c>
      <c r="D102" s="86">
        <v>17912</v>
      </c>
      <c r="E102" s="25">
        <f>(VLOOKUP(D102,'Regal Master Price List'!$A$2:$E$939,5,FALSE))*Index!$C$15</f>
        <v>11.2984144</v>
      </c>
    </row>
    <row r="103" spans="1:5" x14ac:dyDescent="0.35">
      <c r="A103" s="51">
        <f>VLOOKUP(D103,'Regal Master Price List'!$A$2:$E$939,2,FALSE)</f>
        <v>17581</v>
      </c>
      <c r="B103" s="51" t="str">
        <f>VLOOKUP(D103,'Regal Master Price List'!$A$2:$E$939,3,FALSE)</f>
        <v>LED-P</v>
      </c>
      <c r="C103" s="20" t="str">
        <f>VLOOKUP(D103,'Regal Master Price List'!$A$2:$E$939,4,FALSE)</f>
        <v>Clear Picket Spacers for LED (15 Pk.)</v>
      </c>
      <c r="D103" s="86">
        <v>17581</v>
      </c>
      <c r="E103" s="25">
        <f>(VLOOKUP(D103,'Regal Master Price List'!$A$2:$E$939,5,FALSE))*Index!$C$15</f>
        <v>22.561112000000001</v>
      </c>
    </row>
    <row r="104" spans="1:5" x14ac:dyDescent="0.35">
      <c r="A104" s="51">
        <f>VLOOKUP(D104,'Regal Master Price List'!$A$2:$E$939,2,FALSE)</f>
        <v>17586</v>
      </c>
      <c r="B104" s="51" t="str">
        <f>VLOOKUP(D104,'Regal Master Price List'!$A$2:$E$939,3,FALSE)</f>
        <v>LED-SP</v>
      </c>
      <c r="C104" s="20" t="str">
        <f>VLOOKUP(D104,'Regal Master Price List'!$A$2:$E$939,4,FALSE)</f>
        <v>Clear Picket Stair Spacers for LED (13 Pk.)</v>
      </c>
      <c r="D104" s="86">
        <v>17586</v>
      </c>
      <c r="E104" s="25">
        <f>(VLOOKUP(D104,'Regal Master Price List'!$A$2:$E$939,5,FALSE))*Index!$C$15</f>
        <v>28.156744</v>
      </c>
    </row>
  </sheetData>
  <sheetProtection algorithmName="SHA-512" hashValue="Db5WJpO8/bJlonOjk+I2YLFx8aOdLSDtyW9LtJAmSJz+M7Z63YW6j2QIeSmM8LaoojvgLjVcPgpfwzovWTdZmA==" saltValue="IY7Vc8p6vGEkw7Al4S00ng==" spinCount="100000" sheet="1" objects="1" scenarios="1"/>
  <mergeCells count="7">
    <mergeCell ref="A1:E1"/>
    <mergeCell ref="A19:E19"/>
    <mergeCell ref="A3:E6"/>
    <mergeCell ref="A7:E10"/>
    <mergeCell ref="A11:E14"/>
    <mergeCell ref="A15:E18"/>
    <mergeCell ref="A2:E2"/>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39997558519241921"/>
    <pageSetUpPr autoPageBreaks="0"/>
  </sheetPr>
  <dimension ref="A1:F113"/>
  <sheetViews>
    <sheetView showGridLines="0" workbookViewId="0">
      <pane xSplit="5" ySplit="2" topLeftCell="F3" activePane="bottomRight" state="frozen"/>
      <selection activeCell="F15" sqref="F15"/>
      <selection pane="topRight" activeCell="F15" sqref="F15"/>
      <selection pane="bottomLeft" activeCell="F15" sqref="F15"/>
      <selection pane="bottomRight" activeCell="N41" sqref="N41"/>
    </sheetView>
  </sheetViews>
  <sheetFormatPr defaultColWidth="9.1796875" defaultRowHeight="14.5" x14ac:dyDescent="0.35"/>
  <cols>
    <col min="1" max="2" width="11.7265625" style="9" customWidth="1"/>
    <col min="3" max="3" width="72.7265625" style="9" customWidth="1"/>
    <col min="4" max="4" width="11.7265625" style="87" hidden="1" customWidth="1"/>
    <col min="5" max="5" width="11.7265625" style="9" customWidth="1"/>
    <col min="6" max="16384" width="9.1796875" style="9"/>
  </cols>
  <sheetData>
    <row r="1" spans="1:6" ht="45" customHeight="1" x14ac:dyDescent="0.35">
      <c r="A1" s="231" t="s">
        <v>158</v>
      </c>
      <c r="B1" s="231"/>
      <c r="C1" s="231"/>
      <c r="D1" s="231"/>
      <c r="E1" s="231"/>
      <c r="F1" s="54"/>
    </row>
    <row r="2" spans="1:6" ht="15" customHeight="1" x14ac:dyDescent="0.35">
      <c r="A2" s="234" t="s">
        <v>233</v>
      </c>
      <c r="B2" s="235"/>
      <c r="C2" s="235"/>
      <c r="D2" s="235"/>
      <c r="E2" s="235"/>
      <c r="F2" s="54"/>
    </row>
    <row r="3" spans="1:6" ht="86.25" customHeight="1" x14ac:dyDescent="0.35">
      <c r="A3" s="251"/>
      <c r="B3" s="252"/>
      <c r="C3" s="252"/>
      <c r="D3" s="252"/>
      <c r="E3" s="252"/>
      <c r="F3" s="54"/>
    </row>
    <row r="4" spans="1:6" ht="53.25" customHeight="1" x14ac:dyDescent="0.35">
      <c r="A4" s="253"/>
      <c r="B4" s="254"/>
      <c r="C4" s="254"/>
      <c r="D4" s="254"/>
      <c r="E4" s="254"/>
      <c r="F4" s="54"/>
    </row>
    <row r="5" spans="1:6" s="10" customFormat="1" ht="26.25" customHeight="1" x14ac:dyDescent="0.25">
      <c r="A5" s="239" t="s">
        <v>1875</v>
      </c>
      <c r="B5" s="240"/>
      <c r="C5" s="250"/>
      <c r="D5" s="250"/>
      <c r="E5" s="250"/>
      <c r="F5" s="55"/>
    </row>
    <row r="6" spans="1:6" s="10" customFormat="1" ht="15" customHeight="1" x14ac:dyDescent="0.35">
      <c r="A6" s="47" t="s">
        <v>23</v>
      </c>
      <c r="B6" s="47" t="s">
        <v>179</v>
      </c>
      <c r="C6" s="47" t="s">
        <v>150</v>
      </c>
      <c r="D6" s="84" t="s">
        <v>954</v>
      </c>
      <c r="E6" s="50"/>
      <c r="F6" s="55"/>
    </row>
    <row r="7" spans="1:6" ht="15" customHeight="1" x14ac:dyDescent="0.35">
      <c r="A7" s="51">
        <f>VLOOKUP(D7,'Regal Master Price List'!$A$2:$E$939,2,FALSE)</f>
        <v>17003</v>
      </c>
      <c r="B7" s="51" t="str">
        <f>VLOOKUP(D7,'Regal Master Price List'!$A$2:$E$939,3,FALSE)</f>
        <v xml:space="preserve">TBR-6 </v>
      </c>
      <c r="C7" s="20" t="str">
        <f>VLOOKUP(D7,'Regal Master Price List'!$A$2:$E$939,4,FALSE)</f>
        <v>Top and Bottom Rails - 6'</v>
      </c>
      <c r="D7" s="86" t="s">
        <v>816</v>
      </c>
      <c r="E7" s="25">
        <f>(VLOOKUP(D7,'Regal Master Price List'!$A$2:$E$939,5,FALSE))*Index!$C$15</f>
        <v>161.9399712</v>
      </c>
      <c r="F7" s="54"/>
    </row>
    <row r="8" spans="1:6" ht="15" customHeight="1" x14ac:dyDescent="0.35">
      <c r="A8" s="51">
        <f>VLOOKUP(D8,'Regal Master Price List'!$A$2:$E$939,2,FALSE)</f>
        <v>17005</v>
      </c>
      <c r="B8" s="51" t="str">
        <f>VLOOKUP(D8,'Regal Master Price List'!$A$2:$E$939,3,FALSE)</f>
        <v xml:space="preserve">TBR-8 </v>
      </c>
      <c r="C8" s="20" t="str">
        <f>VLOOKUP(D8,'Regal Master Price List'!$A$2:$E$939,4,FALSE)</f>
        <v>Top and Bottom Rails - 8'</v>
      </c>
      <c r="D8" s="86" t="s">
        <v>818</v>
      </c>
      <c r="E8" s="25">
        <f>(VLOOKUP(D8,'Regal Master Price List'!$A$2:$E$939,5,FALSE))*Index!$C$15</f>
        <v>212.78878879999999</v>
      </c>
      <c r="F8" s="54"/>
    </row>
    <row r="9" spans="1:6" ht="15" customHeight="1" x14ac:dyDescent="0.35">
      <c r="A9" s="51">
        <f>VLOOKUP(D9,'Regal Master Price List'!$A$2:$E$939,2,FALSE)</f>
        <v>17007</v>
      </c>
      <c r="B9" s="51" t="str">
        <f>VLOOKUP(D9,'Regal Master Price List'!$A$2:$E$939,3,FALSE)</f>
        <v xml:space="preserve">TBR-10 </v>
      </c>
      <c r="C9" s="20" t="str">
        <f>VLOOKUP(D9,'Regal Master Price List'!$A$2:$E$939,4,FALSE)</f>
        <v>Top and Bottom Rails - 10'</v>
      </c>
      <c r="D9" s="86" t="s">
        <v>820</v>
      </c>
      <c r="E9" s="25">
        <f>(VLOOKUP(D9,'Regal Master Price List'!$A$2:$E$939,5,FALSE))*Index!$C$15</f>
        <v>266.00682080000001</v>
      </c>
      <c r="F9" s="54"/>
    </row>
    <row r="10" spans="1:6" ht="15" customHeight="1" x14ac:dyDescent="0.35">
      <c r="A10" s="51">
        <f>VLOOKUP(D10,'Regal Master Price List'!$A$2:$E$939,2,FALSE)</f>
        <v>17009</v>
      </c>
      <c r="B10" s="51" t="str">
        <f>VLOOKUP(D10,'Regal Master Price List'!$A$2:$E$939,3,FALSE)</f>
        <v xml:space="preserve">TBR-12 </v>
      </c>
      <c r="C10" s="20" t="str">
        <f>VLOOKUP(D10,'Regal Master Price List'!$A$2:$E$939,4,FALSE)</f>
        <v>Top and Bottom Rails - 12' - OVERSIZED</v>
      </c>
      <c r="D10" s="86" t="s">
        <v>822</v>
      </c>
      <c r="E10" s="97">
        <f>(VLOOKUP(D10,'Regal Master Price List'!$A$2:$E$939,5,FALSE))*Index!$C$15</f>
        <v>316.87944959999999</v>
      </c>
      <c r="F10" s="54"/>
    </row>
    <row r="11" spans="1:6" s="13" customFormat="1" ht="15" customHeight="1" x14ac:dyDescent="0.35">
      <c r="A11" s="47" t="s">
        <v>23</v>
      </c>
      <c r="B11" s="47" t="s">
        <v>179</v>
      </c>
      <c r="C11" s="49" t="s">
        <v>151</v>
      </c>
      <c r="D11" s="84" t="s">
        <v>954</v>
      </c>
      <c r="E11" s="50"/>
      <c r="F11" s="56"/>
    </row>
    <row r="12" spans="1:6" ht="15" customHeight="1" x14ac:dyDescent="0.35">
      <c r="A12" s="51">
        <f>VLOOKUP(D12,'Regal Master Price List'!$A$2:$E$939,2,FALSE)</f>
        <v>17020</v>
      </c>
      <c r="B12" s="51" t="str">
        <f>VLOOKUP(D12,'Regal Master Price List'!$A$2:$E$939,3,FALSE)</f>
        <v xml:space="preserve">STBR-6 </v>
      </c>
      <c r="C12" s="20" t="str">
        <f>VLOOKUP(D12,'Regal Master Price List'!$A$2:$E$939,4,FALSE)</f>
        <v>Stair Top and Bottom Rails - 6'</v>
      </c>
      <c r="D12" s="86" t="s">
        <v>824</v>
      </c>
      <c r="E12" s="25">
        <f>(VLOOKUP(D12,'Regal Master Price List'!$A$2:$E$939,5,FALSE))*Index!$C$15</f>
        <v>181.01274240000001</v>
      </c>
      <c r="F12" s="54"/>
    </row>
    <row r="13" spans="1:6" ht="15" customHeight="1" x14ac:dyDescent="0.35">
      <c r="A13" s="51">
        <f>VLOOKUP(D13,'Regal Master Price List'!$A$2:$E$939,2,FALSE)</f>
        <v>17021</v>
      </c>
      <c r="B13" s="51" t="str">
        <f>VLOOKUP(D13,'Regal Master Price List'!$A$2:$E$939,3,FALSE)</f>
        <v xml:space="preserve">STBR-8 </v>
      </c>
      <c r="C13" s="20" t="str">
        <f>VLOOKUP(D13,'Regal Master Price List'!$A$2:$E$939,4,FALSE)</f>
        <v>Stair Top and Bottom Rails - 8'</v>
      </c>
      <c r="D13" s="86" t="s">
        <v>826</v>
      </c>
      <c r="E13" s="25">
        <f>(VLOOKUP(D13,'Regal Master Price List'!$A$2:$E$939,5,FALSE))*Index!$C$15</f>
        <v>237.80245439999999</v>
      </c>
      <c r="F13" s="54"/>
    </row>
    <row r="14" spans="1:6" ht="15" customHeight="1" x14ac:dyDescent="0.35">
      <c r="A14" s="47" t="s">
        <v>23</v>
      </c>
      <c r="B14" s="47" t="s">
        <v>179</v>
      </c>
      <c r="C14" s="49" t="s">
        <v>160</v>
      </c>
      <c r="D14" s="84" t="s">
        <v>954</v>
      </c>
      <c r="E14" s="50" t="s">
        <v>176</v>
      </c>
      <c r="F14" s="54"/>
    </row>
    <row r="15" spans="1:6" ht="15" customHeight="1" x14ac:dyDescent="0.35">
      <c r="A15" s="51">
        <f>VLOOKUP(D15,'Regal Master Price List'!$A$2:$E$939,2,FALSE)</f>
        <v>17224</v>
      </c>
      <c r="B15" s="51" t="str">
        <f>VLOOKUP(D15,'Regal Master Price List'!$A$2:$E$939,3,FALSE)</f>
        <v>CG36-24</v>
      </c>
      <c r="C15" s="20" t="str">
        <f>VLOOKUP(D15,'Regal Master Price List'!$A$2:$E$939,4,FALSE)</f>
        <v>29 ⅞"x24"x¼" Glass Panel</v>
      </c>
      <c r="D15" s="86">
        <v>17224</v>
      </c>
      <c r="E15" s="25">
        <f>(VLOOKUP(D15,'Regal Master Price List'!$A$2:$E$939,5,FALSE))*Index!$C$15</f>
        <v>91.339763199999993</v>
      </c>
      <c r="F15" s="54"/>
    </row>
    <row r="16" spans="1:6" ht="15" customHeight="1" x14ac:dyDescent="0.35">
      <c r="A16" s="51">
        <f>VLOOKUP(D16,'Regal Master Price List'!$A$2:$E$939,2,FALSE)</f>
        <v>17230</v>
      </c>
      <c r="B16" s="51" t="str">
        <f>VLOOKUP(D16,'Regal Master Price List'!$A$2:$E$939,3,FALSE)</f>
        <v>CG36-30</v>
      </c>
      <c r="C16" s="20" t="str">
        <f>VLOOKUP(D16,'Regal Master Price List'!$A$2:$E$939,4,FALSE)</f>
        <v>29 ⅞"x30"x¼" Glass Panel</v>
      </c>
      <c r="D16" s="86">
        <v>17230</v>
      </c>
      <c r="E16" s="25">
        <f>(VLOOKUP(D16,'Regal Master Price List'!$A$2:$E$939,5,FALSE))*Index!$C$15</f>
        <v>114.1866096</v>
      </c>
      <c r="F16" s="54"/>
    </row>
    <row r="17" spans="1:6" ht="15" customHeight="1" x14ac:dyDescent="0.35">
      <c r="A17" s="51">
        <f>VLOOKUP(D17,'Regal Master Price List'!$A$2:$E$939,2,FALSE)</f>
        <v>17236</v>
      </c>
      <c r="B17" s="51" t="str">
        <f>VLOOKUP(D17,'Regal Master Price List'!$A$2:$E$939,3,FALSE)</f>
        <v>CG36-36</v>
      </c>
      <c r="C17" s="20" t="str">
        <f>VLOOKUP(D17,'Regal Master Price List'!$A$2:$E$939,4,FALSE)</f>
        <v>29 ⅞"x36"x¼" Glass Panel</v>
      </c>
      <c r="D17" s="86">
        <v>17236</v>
      </c>
      <c r="E17" s="25">
        <f>(VLOOKUP(D17,'Regal Master Price List'!$A$2:$E$939,5,FALSE))*Index!$C$15</f>
        <v>137.033456</v>
      </c>
      <c r="F17" s="54"/>
    </row>
    <row r="18" spans="1:6" ht="15" customHeight="1" x14ac:dyDescent="0.35">
      <c r="A18" s="51">
        <f>VLOOKUP(D18,'Regal Master Price List'!$A$2:$E$939,2,FALSE)</f>
        <v>17242</v>
      </c>
      <c r="B18" s="51" t="str">
        <f>VLOOKUP(D18,'Regal Master Price List'!$A$2:$E$939,3,FALSE)</f>
        <v>CG36-42</v>
      </c>
      <c r="C18" s="20" t="str">
        <f>VLOOKUP(D18,'Regal Master Price List'!$A$2:$E$939,4,FALSE)</f>
        <v>29 ⅞"x42"x¼" Glass Panel</v>
      </c>
      <c r="D18" s="86">
        <v>17242</v>
      </c>
      <c r="E18" s="25">
        <f>(VLOOKUP(D18,'Regal Master Price List'!$A$2:$E$939,5,FALSE))*Index!$C$15</f>
        <v>159.83268000000001</v>
      </c>
      <c r="F18" s="54"/>
    </row>
    <row r="19" spans="1:6" ht="15" customHeight="1" x14ac:dyDescent="0.35">
      <c r="A19" s="51">
        <f>VLOOKUP(D19,'Regal Master Price List'!$A$2:$E$939,2,FALSE)</f>
        <v>17248</v>
      </c>
      <c r="B19" s="51" t="str">
        <f>VLOOKUP(D19,'Regal Master Price List'!$A$2:$E$939,3,FALSE)</f>
        <v>CG36-48</v>
      </c>
      <c r="C19" s="20" t="str">
        <f>VLOOKUP(D19,'Regal Master Price List'!$A$2:$E$939,4,FALSE)</f>
        <v>29 ⅞"x48"x¼" Glass Panel</v>
      </c>
      <c r="D19" s="86">
        <v>17248</v>
      </c>
      <c r="E19" s="25">
        <f>(VLOOKUP(D19,'Regal Master Price List'!$A$2:$E$939,5,FALSE))*Index!$C$15</f>
        <v>182.67952639999999</v>
      </c>
      <c r="F19" s="54"/>
    </row>
    <row r="20" spans="1:6" ht="15" customHeight="1" x14ac:dyDescent="0.35">
      <c r="A20" s="51">
        <f>VLOOKUP(D20,'Regal Master Price List'!$A$2:$E$939,2,FALSE)</f>
        <v>17254</v>
      </c>
      <c r="B20" s="51" t="str">
        <f>VLOOKUP(D20,'Regal Master Price List'!$A$2:$E$939,3,FALSE)</f>
        <v>CG36-54</v>
      </c>
      <c r="C20" s="20" t="str">
        <f>VLOOKUP(D20,'Regal Master Price List'!$A$2:$E$939,4,FALSE)</f>
        <v>29 ⅞"x54"x¼" Glass Panel</v>
      </c>
      <c r="D20" s="86">
        <v>17254</v>
      </c>
      <c r="E20" s="25">
        <f>(VLOOKUP(D20,'Regal Master Price List'!$A$2:$E$939,5,FALSE))*Index!$C$15</f>
        <v>205.50256160000001</v>
      </c>
      <c r="F20" s="54"/>
    </row>
    <row r="21" spans="1:6" ht="15" customHeight="1" x14ac:dyDescent="0.35">
      <c r="A21" s="51">
        <f>VLOOKUP(D21,'Regal Master Price List'!$A$2:$E$939,2,FALSE)</f>
        <v>17260</v>
      </c>
      <c r="B21" s="51" t="str">
        <f>VLOOKUP(D21,'Regal Master Price List'!$A$2:$E$939,3,FALSE)</f>
        <v>CG36-60</v>
      </c>
      <c r="C21" s="20" t="str">
        <f>VLOOKUP(D21,'Regal Master Price List'!$A$2:$E$939,4,FALSE)</f>
        <v>29 ⅞"x60"x¼" Glass Panel</v>
      </c>
      <c r="D21" s="86">
        <v>17260</v>
      </c>
      <c r="E21" s="25">
        <f>(VLOOKUP(D21,'Regal Master Price List'!$A$2:$E$939,5,FALSE))*Index!$C$15</f>
        <v>228.34940800000001</v>
      </c>
      <c r="F21" s="54"/>
    </row>
    <row r="22" spans="1:6" ht="15" customHeight="1" x14ac:dyDescent="0.35">
      <c r="A22" s="51">
        <f>VLOOKUP(D22,'Regal Master Price List'!$A$2:$E$939,2,FALSE)</f>
        <v>17266</v>
      </c>
      <c r="B22" s="51" t="str">
        <f>VLOOKUP(D22,'Regal Master Price List'!$A$2:$E$939,3,FALSE)</f>
        <v>CG36-66</v>
      </c>
      <c r="C22" s="20" t="str">
        <f>VLOOKUP(D22,'Regal Master Price List'!$A$2:$E$939,4,FALSE)</f>
        <v>29 ⅞"x66"x¼" Glass Panel</v>
      </c>
      <c r="D22" s="86">
        <v>17266</v>
      </c>
      <c r="E22" s="25">
        <f>(VLOOKUP(D22,'Regal Master Price List'!$A$2:$E$939,5,FALSE))*Index!$C$15</f>
        <v>251.19625439999999</v>
      </c>
      <c r="F22" s="54"/>
    </row>
    <row r="23" spans="1:6" ht="15" customHeight="1" x14ac:dyDescent="0.35">
      <c r="A23" s="47" t="s">
        <v>23</v>
      </c>
      <c r="B23" s="47" t="s">
        <v>179</v>
      </c>
      <c r="C23" s="49" t="s">
        <v>161</v>
      </c>
      <c r="D23" s="84" t="s">
        <v>954</v>
      </c>
      <c r="E23" s="50" t="s">
        <v>176</v>
      </c>
      <c r="F23" s="54"/>
    </row>
    <row r="24" spans="1:6" ht="15" customHeight="1" x14ac:dyDescent="0.35">
      <c r="A24" s="51">
        <f>VLOOKUP(D24,'Regal Master Price List'!$A$2:$E$939,2,FALSE)</f>
        <v>17390</v>
      </c>
      <c r="B24" s="51" t="str">
        <f>VLOOKUP(D24,'Regal Master Price List'!$A$2:$E$939,3,FALSE)</f>
        <v>CDG-6</v>
      </c>
      <c r="C24" s="20" t="str">
        <f>VLOOKUP(D24,'Regal Master Price List'!$A$2:$E$939,4,FALSE)</f>
        <v>7 ¼" Clear Glass Panels for 6' Level Section</v>
      </c>
      <c r="D24" s="86">
        <v>17390</v>
      </c>
      <c r="E24" s="25">
        <f>(VLOOKUP(D24,'Regal Master Price List'!$A$2:$E$939,5,FALSE))*Index!$C$15</f>
        <v>234.7546208</v>
      </c>
      <c r="F24" s="54"/>
    </row>
    <row r="25" spans="1:6" ht="15" customHeight="1" x14ac:dyDescent="0.35">
      <c r="A25" s="51">
        <f>VLOOKUP(D25,'Regal Master Price List'!$A$2:$E$939,2,FALSE)</f>
        <v>17306</v>
      </c>
      <c r="B25" s="51" t="str">
        <f>VLOOKUP(D25,'Regal Master Price List'!$A$2:$E$939,3,FALSE)</f>
        <v>CTG-6</v>
      </c>
      <c r="C25" s="20" t="str">
        <f>VLOOKUP(D25,'Regal Master Price List'!$A$2:$E$939,4,FALSE)</f>
        <v>35 ⅞"x6"x¼" Glass Panel</v>
      </c>
      <c r="D25" s="86">
        <v>17306</v>
      </c>
      <c r="E25" s="25">
        <f>(VLOOKUP(D25,'Regal Master Price List'!$A$2:$E$939,5,FALSE))*Index!$C$15</f>
        <v>100.1141904</v>
      </c>
      <c r="F25" s="54"/>
    </row>
    <row r="26" spans="1:6" ht="15" customHeight="1" x14ac:dyDescent="0.35">
      <c r="A26" s="51">
        <f>VLOOKUP(D26,'Regal Master Price List'!$A$2:$E$939,2,FALSE)</f>
        <v>17309</v>
      </c>
      <c r="B26" s="51" t="str">
        <f>VLOOKUP(D26,'Regal Master Price List'!$A$2:$E$939,3,FALSE)</f>
        <v>CTG-9</v>
      </c>
      <c r="C26" s="20" t="str">
        <f>VLOOKUP(D26,'Regal Master Price List'!$A$2:$E$939,4,FALSE)</f>
        <v>35 ⅞"x9"x¼" Glass Panel</v>
      </c>
      <c r="D26" s="86">
        <v>17309</v>
      </c>
      <c r="E26" s="25">
        <f>(VLOOKUP(D26,'Regal Master Price List'!$A$2:$E$939,5,FALSE))*Index!$C$15</f>
        <v>100.1141904</v>
      </c>
      <c r="F26" s="54"/>
    </row>
    <row r="27" spans="1:6" ht="15" customHeight="1" x14ac:dyDescent="0.35">
      <c r="A27" s="51">
        <f>VLOOKUP(D27,'Regal Master Price List'!$A$2:$E$939,2,FALSE)</f>
        <v>17312</v>
      </c>
      <c r="B27" s="51" t="str">
        <f>VLOOKUP(D27,'Regal Master Price List'!$A$2:$E$939,3,FALSE)</f>
        <v>CTG-12</v>
      </c>
      <c r="C27" s="20" t="str">
        <f>VLOOKUP(D27,'Regal Master Price List'!$A$2:$E$939,4,FALSE)</f>
        <v>35 ⅞"x12"x¼" Glass Panel</v>
      </c>
      <c r="D27" s="86">
        <v>17312</v>
      </c>
      <c r="E27" s="25">
        <f>(VLOOKUP(D27,'Regal Master Price List'!$A$2:$E$939,5,FALSE))*Index!$C$15</f>
        <v>100.1141904</v>
      </c>
      <c r="F27" s="54"/>
    </row>
    <row r="28" spans="1:6" ht="15" customHeight="1" x14ac:dyDescent="0.35">
      <c r="A28" s="51">
        <f>VLOOKUP(D28,'Regal Master Price List'!$A$2:$E$939,2,FALSE)</f>
        <v>17315</v>
      </c>
      <c r="B28" s="51" t="str">
        <f>VLOOKUP(D28,'Regal Master Price List'!$A$2:$E$939,3,FALSE)</f>
        <v>CTG-15</v>
      </c>
      <c r="C28" s="20" t="str">
        <f>VLOOKUP(D28,'Regal Master Price List'!$A$2:$E$939,4,FALSE)</f>
        <v>35 ⅞"x15"x¼" Glass Panel</v>
      </c>
      <c r="D28" s="86">
        <v>17315</v>
      </c>
      <c r="E28" s="25">
        <f>(VLOOKUP(D28,'Regal Master Price List'!$A$2:$E$939,5,FALSE))*Index!$C$15</f>
        <v>100.1141904</v>
      </c>
      <c r="F28" s="54"/>
    </row>
    <row r="29" spans="1:6" ht="15" customHeight="1" x14ac:dyDescent="0.35">
      <c r="A29" s="51">
        <f>VLOOKUP(D29,'Regal Master Price List'!$A$2:$E$939,2,FALSE)</f>
        <v>17318</v>
      </c>
      <c r="B29" s="51" t="str">
        <f>VLOOKUP(D29,'Regal Master Price List'!$A$2:$E$939,3,FALSE)</f>
        <v>CTG-18</v>
      </c>
      <c r="C29" s="20" t="str">
        <f>VLOOKUP(D29,'Regal Master Price List'!$A$2:$E$939,4,FALSE)</f>
        <v>35 ⅞"x18"x¼" Glass Panel</v>
      </c>
      <c r="D29" s="86">
        <v>17318</v>
      </c>
      <c r="E29" s="25">
        <f>(VLOOKUP(D29,'Regal Master Price List'!$A$2:$E$939,5,FALSE))*Index!$C$15</f>
        <v>100.1141904</v>
      </c>
      <c r="F29" s="54"/>
    </row>
    <row r="30" spans="1:6" ht="15" customHeight="1" x14ac:dyDescent="0.35">
      <c r="A30" s="51">
        <f>VLOOKUP(D30,'Regal Master Price List'!$A$2:$E$939,2,FALSE)</f>
        <v>17321</v>
      </c>
      <c r="B30" s="51" t="str">
        <f>VLOOKUP(D30,'Regal Master Price List'!$A$2:$E$939,3,FALSE)</f>
        <v>CTG-21</v>
      </c>
      <c r="C30" s="20" t="str">
        <f>VLOOKUP(D30,'Regal Master Price List'!$A$2:$E$939,4,FALSE)</f>
        <v>35 ⅞"x21"x¼" Glass Panel</v>
      </c>
      <c r="D30" s="86">
        <v>17321</v>
      </c>
      <c r="E30" s="25">
        <f>(VLOOKUP(D30,'Regal Master Price List'!$A$2:$E$939,5,FALSE))*Index!$C$15</f>
        <v>100.1141904</v>
      </c>
      <c r="F30" s="54"/>
    </row>
    <row r="31" spans="1:6" ht="15" customHeight="1" x14ac:dyDescent="0.35">
      <c r="A31" s="51">
        <f>VLOOKUP(D31,'Regal Master Price List'!$A$2:$E$939,2,FALSE)</f>
        <v>17324</v>
      </c>
      <c r="B31" s="51" t="str">
        <f>VLOOKUP(D31,'Regal Master Price List'!$A$2:$E$939,3,FALSE)</f>
        <v>CTG-24</v>
      </c>
      <c r="C31" s="20" t="str">
        <f>VLOOKUP(D31,'Regal Master Price List'!$A$2:$E$939,4,FALSE)</f>
        <v>35 ⅞"x24"x¼" Glass Panel</v>
      </c>
      <c r="D31" s="86">
        <v>17324</v>
      </c>
      <c r="E31" s="25">
        <f>(VLOOKUP(D31,'Regal Master Price List'!$A$2:$E$939,5,FALSE))*Index!$C$15</f>
        <v>100.1141904</v>
      </c>
      <c r="F31" s="54"/>
    </row>
    <row r="32" spans="1:6" ht="15" customHeight="1" x14ac:dyDescent="0.35">
      <c r="A32" s="51">
        <f>VLOOKUP(D32,'Regal Master Price List'!$A$2:$E$939,2,FALSE)</f>
        <v>17327</v>
      </c>
      <c r="B32" s="51" t="str">
        <f>VLOOKUP(D32,'Regal Master Price List'!$A$2:$E$939,3,FALSE)</f>
        <v>CTG-27</v>
      </c>
      <c r="C32" s="20" t="str">
        <f>VLOOKUP(D32,'Regal Master Price List'!$A$2:$E$939,4,FALSE)</f>
        <v>35 ⅞"x27"x¼" Glass Panel</v>
      </c>
      <c r="D32" s="86">
        <v>17327</v>
      </c>
      <c r="E32" s="25">
        <f>(VLOOKUP(D32,'Regal Master Price List'!$A$2:$E$939,5,FALSE))*Index!$C$15</f>
        <v>125.1159504</v>
      </c>
      <c r="F32" s="54"/>
    </row>
    <row r="33" spans="1:6" ht="15" customHeight="1" x14ac:dyDescent="0.35">
      <c r="A33" s="51">
        <f>VLOOKUP(D33,'Regal Master Price List'!$A$2:$E$939,2,FALSE)</f>
        <v>17330</v>
      </c>
      <c r="B33" s="51" t="str">
        <f>VLOOKUP(D33,'Regal Master Price List'!$A$2:$E$939,3,FALSE)</f>
        <v>CTG-30</v>
      </c>
      <c r="C33" s="20" t="str">
        <f>VLOOKUP(D33,'Regal Master Price List'!$A$2:$E$939,4,FALSE)</f>
        <v>35 ⅞"x30"x¼" Glass Panel</v>
      </c>
      <c r="D33" s="86">
        <v>17330</v>
      </c>
      <c r="E33" s="25">
        <f>(VLOOKUP(D33,'Regal Master Price List'!$A$2:$E$939,5,FALSE))*Index!$C$15</f>
        <v>125.1159504</v>
      </c>
      <c r="F33" s="54"/>
    </row>
    <row r="34" spans="1:6" ht="15" customHeight="1" x14ac:dyDescent="0.35">
      <c r="A34" s="51">
        <f>VLOOKUP(D34,'Regal Master Price List'!$A$2:$E$939,2,FALSE)</f>
        <v>17333</v>
      </c>
      <c r="B34" s="51" t="str">
        <f>VLOOKUP(D34,'Regal Master Price List'!$A$2:$E$939,3,FALSE)</f>
        <v>CTG-33</v>
      </c>
      <c r="C34" s="20" t="str">
        <f>VLOOKUP(D34,'Regal Master Price List'!$A$2:$E$939,4,FALSE)</f>
        <v>35 ⅞"x33"x¼" Glass Panel</v>
      </c>
      <c r="D34" s="86">
        <v>17333</v>
      </c>
      <c r="E34" s="25">
        <f>(VLOOKUP(D34,'Regal Master Price List'!$A$2:$E$939,5,FALSE))*Index!$C$15</f>
        <v>150.17723839999999</v>
      </c>
      <c r="F34" s="54"/>
    </row>
    <row r="35" spans="1:6" ht="15" customHeight="1" x14ac:dyDescent="0.35">
      <c r="A35" s="51">
        <f>VLOOKUP(D35,'Regal Master Price List'!$A$2:$E$939,2,FALSE)</f>
        <v>17336</v>
      </c>
      <c r="B35" s="51" t="str">
        <f>VLOOKUP(D35,'Regal Master Price List'!$A$2:$E$939,3,FALSE)</f>
        <v>CTG-36</v>
      </c>
      <c r="C35" s="20" t="str">
        <f>VLOOKUP(D35,'Regal Master Price List'!$A$2:$E$939,4,FALSE)</f>
        <v>35 ⅞"x36"x¼" Glass Panel</v>
      </c>
      <c r="D35" s="86">
        <v>17336</v>
      </c>
      <c r="E35" s="25">
        <f>(VLOOKUP(D35,'Regal Master Price List'!$A$2:$E$939,5,FALSE))*Index!$C$15</f>
        <v>150.17723839999999</v>
      </c>
      <c r="F35" s="54"/>
    </row>
    <row r="36" spans="1:6" ht="15" customHeight="1" x14ac:dyDescent="0.35">
      <c r="A36" s="51">
        <f>VLOOKUP(D36,'Regal Master Price List'!$A$2:$E$939,2,FALSE)</f>
        <v>17339</v>
      </c>
      <c r="B36" s="51" t="str">
        <f>VLOOKUP(D36,'Regal Master Price List'!$A$2:$E$939,3,FALSE)</f>
        <v>CTG-39</v>
      </c>
      <c r="C36" s="20" t="str">
        <f>VLOOKUP(D36,'Regal Master Price List'!$A$2:$E$939,4,FALSE)</f>
        <v>35 ⅞"x39"x¼" Glass Panel</v>
      </c>
      <c r="D36" s="86">
        <v>17339</v>
      </c>
      <c r="E36" s="25">
        <f>(VLOOKUP(D36,'Regal Master Price List'!$A$2:$E$939,5,FALSE))*Index!$C$15</f>
        <v>175.19090399999999</v>
      </c>
      <c r="F36" s="54"/>
    </row>
    <row r="37" spans="1:6" ht="15" customHeight="1" x14ac:dyDescent="0.35">
      <c r="A37" s="51">
        <f>VLOOKUP(D37,'Regal Master Price List'!$A$2:$E$939,2,FALSE)</f>
        <v>17342</v>
      </c>
      <c r="B37" s="51" t="str">
        <f>VLOOKUP(D37,'Regal Master Price List'!$A$2:$E$939,3,FALSE)</f>
        <v>CTG-42</v>
      </c>
      <c r="C37" s="20" t="str">
        <f>VLOOKUP(D37,'Regal Master Price List'!$A$2:$E$939,4,FALSE)</f>
        <v>35 ⅞"x42"x¼" Glass Panel</v>
      </c>
      <c r="D37" s="86">
        <v>17342</v>
      </c>
      <c r="E37" s="25">
        <f>(VLOOKUP(D37,'Regal Master Price List'!$A$2:$E$939,5,FALSE))*Index!$C$15</f>
        <v>175.19090399999999</v>
      </c>
      <c r="F37" s="54"/>
    </row>
    <row r="38" spans="1:6" ht="15" customHeight="1" x14ac:dyDescent="0.35">
      <c r="A38" s="51">
        <f>VLOOKUP(D38,'Regal Master Price List'!$A$2:$E$939,2,FALSE)</f>
        <v>17345</v>
      </c>
      <c r="B38" s="51" t="str">
        <f>VLOOKUP(D38,'Regal Master Price List'!$A$2:$E$939,3,FALSE)</f>
        <v>CTG-45</v>
      </c>
      <c r="C38" s="20" t="str">
        <f>VLOOKUP(D38,'Regal Master Price List'!$A$2:$E$939,4,FALSE)</f>
        <v>35 ⅞"x45"x¼" Glass Panel</v>
      </c>
      <c r="D38" s="86">
        <v>17345</v>
      </c>
      <c r="E38" s="25">
        <f>(VLOOKUP(D38,'Regal Master Price List'!$A$2:$E$939,5,FALSE))*Index!$C$15</f>
        <v>200.19266400000001</v>
      </c>
      <c r="F38" s="54"/>
    </row>
    <row r="39" spans="1:6" ht="15" customHeight="1" x14ac:dyDescent="0.35">
      <c r="A39" s="51">
        <f>VLOOKUP(D39,'Regal Master Price List'!$A$2:$E$939,2,FALSE)</f>
        <v>17348</v>
      </c>
      <c r="B39" s="51" t="str">
        <f>VLOOKUP(D39,'Regal Master Price List'!$A$2:$E$939,3,FALSE)</f>
        <v>CTG-48</v>
      </c>
      <c r="C39" s="20" t="str">
        <f>VLOOKUP(D39,'Regal Master Price List'!$A$2:$E$939,4,FALSE)</f>
        <v>35 ⅞"x48"x¼" Glass Panel</v>
      </c>
      <c r="D39" s="86">
        <v>17348</v>
      </c>
      <c r="E39" s="25">
        <f>(VLOOKUP(D39,'Regal Master Price List'!$A$2:$E$939,5,FALSE))*Index!$C$15</f>
        <v>200.19266400000001</v>
      </c>
      <c r="F39" s="54"/>
    </row>
    <row r="40" spans="1:6" ht="15" customHeight="1" x14ac:dyDescent="0.35">
      <c r="A40" s="51">
        <f>VLOOKUP(D40,'Regal Master Price List'!$A$2:$E$939,2,FALSE)</f>
        <v>17351</v>
      </c>
      <c r="B40" s="51" t="str">
        <f>VLOOKUP(D40,'Regal Master Price List'!$A$2:$E$939,3,FALSE)</f>
        <v>CTG-51</v>
      </c>
      <c r="C40" s="20" t="str">
        <f>VLOOKUP(D40,'Regal Master Price List'!$A$2:$E$939,4,FALSE)</f>
        <v>35 ⅞"x51"x¼" Glass Panel</v>
      </c>
      <c r="D40" s="86">
        <v>17351</v>
      </c>
      <c r="E40" s="25">
        <f>(VLOOKUP(D40,'Regal Master Price List'!$A$2:$E$939,5,FALSE))*Index!$C$15</f>
        <v>225.31348</v>
      </c>
      <c r="F40" s="54"/>
    </row>
    <row r="41" spans="1:6" ht="15" customHeight="1" x14ac:dyDescent="0.35">
      <c r="A41" s="51">
        <f>VLOOKUP(D41,'Regal Master Price List'!$A$2:$E$939,2,FALSE)</f>
        <v>17354</v>
      </c>
      <c r="B41" s="51" t="str">
        <f>VLOOKUP(D41,'Regal Master Price List'!$A$2:$E$939,3,FALSE)</f>
        <v>CTG-54</v>
      </c>
      <c r="C41" s="20" t="str">
        <f>VLOOKUP(D41,'Regal Master Price List'!$A$2:$E$939,4,FALSE)</f>
        <v>35 ⅞"x54"x¼" Glass Panel</v>
      </c>
      <c r="D41" s="86">
        <v>17354</v>
      </c>
      <c r="E41" s="25">
        <f>(VLOOKUP(D41,'Regal Master Price List'!$A$2:$E$939,5,FALSE))*Index!$C$15</f>
        <v>225.31348</v>
      </c>
      <c r="F41" s="54"/>
    </row>
    <row r="42" spans="1:6" ht="15" customHeight="1" x14ac:dyDescent="0.35">
      <c r="A42" s="51">
        <f>VLOOKUP(D42,'Regal Master Price List'!$A$2:$E$939,2,FALSE)</f>
        <v>17357</v>
      </c>
      <c r="B42" s="51" t="str">
        <f>VLOOKUP(D42,'Regal Master Price List'!$A$2:$E$939,3,FALSE)</f>
        <v>CTG-57</v>
      </c>
      <c r="C42" s="20" t="str">
        <f>VLOOKUP(D42,'Regal Master Price List'!$A$2:$E$939,4,FALSE)</f>
        <v>35 ⅞"x57"x¼" Glass Panel</v>
      </c>
      <c r="D42" s="86">
        <v>17357</v>
      </c>
      <c r="E42" s="25">
        <f>(VLOOKUP(D42,'Regal Master Price List'!$A$2:$E$939,5,FALSE))*Index!$C$15</f>
        <v>250.29142880000001</v>
      </c>
      <c r="F42" s="54"/>
    </row>
    <row r="43" spans="1:6" ht="15" customHeight="1" x14ac:dyDescent="0.35">
      <c r="A43" s="51">
        <f>VLOOKUP(D43,'Regal Master Price List'!$A$2:$E$939,2,FALSE)</f>
        <v>17360</v>
      </c>
      <c r="B43" s="51" t="str">
        <f>VLOOKUP(D43,'Regal Master Price List'!$A$2:$E$939,3,FALSE)</f>
        <v>CTG-60</v>
      </c>
      <c r="C43" s="20" t="str">
        <f>VLOOKUP(D43,'Regal Master Price List'!$A$2:$E$939,4,FALSE)</f>
        <v>35 ⅞"x60"x¼" Glass Panel</v>
      </c>
      <c r="D43" s="86">
        <v>17360</v>
      </c>
      <c r="E43" s="25">
        <f>(VLOOKUP(D43,'Regal Master Price List'!$A$2:$E$939,5,FALSE))*Index!$C$15</f>
        <v>250.29142880000001</v>
      </c>
      <c r="F43" s="54"/>
    </row>
    <row r="44" spans="1:6" ht="15" customHeight="1" x14ac:dyDescent="0.35">
      <c r="A44" s="51">
        <f>VLOOKUP(D44,'Regal Master Price List'!$A$2:$E$939,2,FALSE)</f>
        <v>17363</v>
      </c>
      <c r="B44" s="51" t="str">
        <f>VLOOKUP(D44,'Regal Master Price List'!$A$2:$E$939,3,FALSE)</f>
        <v>CTG-63</v>
      </c>
      <c r="C44" s="20" t="str">
        <f>VLOOKUP(D44,'Regal Master Price List'!$A$2:$E$939,4,FALSE)</f>
        <v>35 ⅞"x63"x¼" Glass Panel</v>
      </c>
      <c r="D44" s="86">
        <v>17363</v>
      </c>
      <c r="E44" s="25">
        <f>(VLOOKUP(D44,'Regal Master Price List'!$A$2:$E$939,5,FALSE))*Index!$C$15</f>
        <v>275.37652800000001</v>
      </c>
      <c r="F44" s="54"/>
    </row>
    <row r="45" spans="1:6" ht="15" customHeight="1" x14ac:dyDescent="0.35">
      <c r="A45" s="51">
        <f>VLOOKUP(D45,'Regal Master Price List'!$A$2:$E$939,2,FALSE)</f>
        <v>17366</v>
      </c>
      <c r="B45" s="51" t="str">
        <f>VLOOKUP(D45,'Regal Master Price List'!$A$2:$E$939,3,FALSE)</f>
        <v>CTG-66</v>
      </c>
      <c r="C45" s="20" t="str">
        <f>VLOOKUP(D45,'Regal Master Price List'!$A$2:$E$939,4,FALSE)</f>
        <v>35 ⅞"x66"x¼" Glass Panel</v>
      </c>
      <c r="D45" s="86">
        <v>17366</v>
      </c>
      <c r="E45" s="25">
        <f>(VLOOKUP(D45,'Regal Master Price List'!$A$2:$E$939,5,FALSE))*Index!$C$15</f>
        <v>275.37652800000001</v>
      </c>
      <c r="F45" s="54"/>
    </row>
    <row r="46" spans="1:6" ht="15" customHeight="1" x14ac:dyDescent="0.35">
      <c r="A46" s="47" t="s">
        <v>23</v>
      </c>
      <c r="B46" s="47" t="s">
        <v>179</v>
      </c>
      <c r="C46" s="49" t="s">
        <v>1191</v>
      </c>
      <c r="D46" s="84" t="s">
        <v>954</v>
      </c>
      <c r="E46" s="50" t="s">
        <v>176</v>
      </c>
      <c r="F46" s="54"/>
    </row>
    <row r="47" spans="1:6" ht="15" customHeight="1" x14ac:dyDescent="0.35">
      <c r="A47" s="51">
        <f>VLOOKUP(D47,'Regal Master Price List'!$A$2:$E$939,2,FALSE)</f>
        <v>17370</v>
      </c>
      <c r="B47" s="51" t="str">
        <f>VLOOKUP(D47,'Regal Master Price List'!$A$2:$E$939,3,FALSE)</f>
        <v>CTWG-31</v>
      </c>
      <c r="C47" s="20" t="str">
        <f>VLOOKUP(D47,'Regal Master Price List'!$A$2:$E$939,4,FALSE)</f>
        <v>53 ⅞"x31"x¼" Wind Wall Glass</v>
      </c>
      <c r="D47" s="98">
        <v>17370</v>
      </c>
      <c r="E47" s="97">
        <f>(VLOOKUP(D47,'Regal Master Price List'!$A$2:$E$939,5,FALSE))*Index!$C$15</f>
        <v>211.62204</v>
      </c>
      <c r="F47" s="54"/>
    </row>
    <row r="48" spans="1:6" ht="15" customHeight="1" x14ac:dyDescent="0.35">
      <c r="A48" s="51">
        <f>VLOOKUP(D48,'Regal Master Price List'!$A$2:$E$939,2,FALSE)</f>
        <v>17382</v>
      </c>
      <c r="B48" s="51" t="str">
        <f>VLOOKUP(D48,'Regal Master Price List'!$A$2:$E$939,3,FALSE)</f>
        <v>CTWG-43</v>
      </c>
      <c r="C48" s="20" t="str">
        <f>VLOOKUP(D48,'Regal Master Price List'!$A$2:$E$939,4,FALSE)</f>
        <v>53 ⅞"x43"x¼" Wind Wall Glass</v>
      </c>
      <c r="D48" s="98">
        <v>17382</v>
      </c>
      <c r="E48" s="97">
        <f>(VLOOKUP(D48,'Regal Master Price List'!$A$2:$E$939,5,FALSE))*Index!$C$15</f>
        <v>277.90051519999997</v>
      </c>
      <c r="F48" s="54"/>
    </row>
    <row r="49" spans="1:6" ht="15" customHeight="1" x14ac:dyDescent="0.35">
      <c r="A49" s="47" t="s">
        <v>23</v>
      </c>
      <c r="B49" s="47" t="s">
        <v>179</v>
      </c>
      <c r="C49" s="49" t="s">
        <v>159</v>
      </c>
      <c r="D49" s="84" t="s">
        <v>954</v>
      </c>
      <c r="E49" s="50" t="s">
        <v>176</v>
      </c>
      <c r="F49" s="54"/>
    </row>
    <row r="50" spans="1:6" ht="15" customHeight="1" x14ac:dyDescent="0.35">
      <c r="A50" s="51">
        <f>VLOOKUP(D50,'Regal Master Price List'!$A$2:$E$939,2,FALSE)</f>
        <v>17395</v>
      </c>
      <c r="B50" s="51" t="str">
        <f>VLOOKUP(D50,'Regal Master Price List'!$A$2:$E$939,3,FALSE)</f>
        <v>CAG-6</v>
      </c>
      <c r="C50" s="20" t="str">
        <f>VLOOKUP(D50,'Regal Master Price List'!$A$2:$E$939,4,FALSE)</f>
        <v>6" Clear Angled Glass Panels for 6' Stair Section</v>
      </c>
      <c r="D50" s="86">
        <v>17395</v>
      </c>
      <c r="E50" s="25">
        <f>(VLOOKUP(D50,'Regal Master Price List'!$A$2:$E$939,5,FALSE))*Index!$C$15</f>
        <v>178.17920960000001</v>
      </c>
      <c r="F50" s="54"/>
    </row>
    <row r="51" spans="1:6" s="13" customFormat="1" ht="15" customHeight="1" x14ac:dyDescent="0.35">
      <c r="A51" s="47" t="s">
        <v>23</v>
      </c>
      <c r="B51" s="47" t="s">
        <v>179</v>
      </c>
      <c r="C51" s="49" t="s">
        <v>152</v>
      </c>
      <c r="D51" s="84" t="s">
        <v>954</v>
      </c>
      <c r="E51" s="50"/>
      <c r="F51" s="56"/>
    </row>
    <row r="52" spans="1:6" ht="15" customHeight="1" x14ac:dyDescent="0.35">
      <c r="A52" s="51">
        <f>VLOOKUP(D52,'Regal Master Price List'!$A$2:$E$939,2,FALSE)</f>
        <v>17410</v>
      </c>
      <c r="B52" s="51" t="str">
        <f>VLOOKUP(D52,'Regal Master Price List'!$A$2:$E$939,3,FALSE)</f>
        <v xml:space="preserve">REP36 </v>
      </c>
      <c r="C52" s="20" t="str">
        <f>VLOOKUP(D52,'Regal Master Price List'!$A$2:$E$939,4,FALSE)</f>
        <v>End Post - 2¼"x36"</v>
      </c>
      <c r="D52" s="86" t="s">
        <v>846</v>
      </c>
      <c r="E52" s="25">
        <f>(VLOOKUP(D52,'Regal Master Price List'!$A$2:$E$939,5,FALSE))*Index!$C$15</f>
        <v>83.767801599999999</v>
      </c>
      <c r="F52" s="54"/>
    </row>
    <row r="53" spans="1:6" ht="15" customHeight="1" x14ac:dyDescent="0.35">
      <c r="A53" s="51">
        <f>VLOOKUP(D53,'Regal Master Price List'!$A$2:$E$939,2,FALSE)</f>
        <v>17411</v>
      </c>
      <c r="B53" s="51" t="str">
        <f>VLOOKUP(D53,'Regal Master Price List'!$A$2:$E$939,3,FALSE)</f>
        <v xml:space="preserve">RCP36 </v>
      </c>
      <c r="C53" s="20" t="str">
        <f>VLOOKUP(D53,'Regal Master Price List'!$A$2:$E$939,4,FALSE)</f>
        <v>Corner Post - 2¼"x36"</v>
      </c>
      <c r="D53" s="86" t="s">
        <v>848</v>
      </c>
      <c r="E53" s="25">
        <f>(VLOOKUP(D53,'Regal Master Price List'!$A$2:$E$939,5,FALSE))*Index!$C$15</f>
        <v>83.767801599999999</v>
      </c>
      <c r="F53" s="54"/>
    </row>
    <row r="54" spans="1:6" ht="15" customHeight="1" x14ac:dyDescent="0.35">
      <c r="A54" s="51">
        <f>VLOOKUP(D54,'Regal Master Price List'!$A$2:$E$939,2,FALSE)</f>
        <v>17412</v>
      </c>
      <c r="B54" s="51" t="str">
        <f>VLOOKUP(D54,'Regal Master Price List'!$A$2:$E$939,3,FALSE)</f>
        <v xml:space="preserve">RLP36 </v>
      </c>
      <c r="C54" s="20" t="str">
        <f>VLOOKUP(D54,'Regal Master Price List'!$A$2:$E$939,4,FALSE)</f>
        <v>Line Post - 2¼"x36"</v>
      </c>
      <c r="D54" s="86" t="s">
        <v>850</v>
      </c>
      <c r="E54" s="25">
        <f>(VLOOKUP(D54,'Regal Master Price List'!$A$2:$E$939,5,FALSE))*Index!$C$15</f>
        <v>83.767801599999999</v>
      </c>
      <c r="F54" s="54"/>
    </row>
    <row r="55" spans="1:6" ht="15" customHeight="1" x14ac:dyDescent="0.35">
      <c r="A55" s="51">
        <f>VLOOKUP(D55,'Regal Master Price List'!$A$2:$E$939,2,FALSE)</f>
        <v>17413</v>
      </c>
      <c r="B55" s="51" t="str">
        <f>VLOOKUP(D55,'Regal Master Price List'!$A$2:$E$939,3,FALSE)</f>
        <v xml:space="preserve">RSP36 </v>
      </c>
      <c r="C55" s="20" t="str">
        <f>VLOOKUP(D55,'Regal Master Price List'!$A$2:$E$939,4,FALSE)</f>
        <v>Stair Post - 2¼"x36"</v>
      </c>
      <c r="D55" s="86" t="s">
        <v>852</v>
      </c>
      <c r="E55" s="25">
        <f>(VLOOKUP(D55,'Regal Master Price List'!$A$2:$E$939,5,FALSE))*Index!$C$15</f>
        <v>83.767801599999999</v>
      </c>
      <c r="F55" s="54"/>
    </row>
    <row r="56" spans="1:6" ht="15" customHeight="1" x14ac:dyDescent="0.35">
      <c r="A56" s="51">
        <f>VLOOKUP(D56,'Regal Master Price List'!$A$2:$E$939,2,FALSE)</f>
        <v>17420</v>
      </c>
      <c r="B56" s="51" t="str">
        <f>VLOOKUP(D56,'Regal Master Price List'!$A$2:$E$939,3,FALSE)</f>
        <v xml:space="preserve">REP </v>
      </c>
      <c r="C56" s="20" t="str">
        <f>VLOOKUP(D56,'Regal Master Price List'!$A$2:$E$939,4,FALSE)</f>
        <v>End Post - 2¼"x42"</v>
      </c>
      <c r="D56" s="86" t="s">
        <v>854</v>
      </c>
      <c r="E56" s="25">
        <f>(VLOOKUP(D56,'Regal Master Price List'!$A$2:$E$939,5,FALSE))*Index!$C$15</f>
        <v>91.780270400000006</v>
      </c>
      <c r="F56" s="54"/>
    </row>
    <row r="57" spans="1:6" ht="15" customHeight="1" x14ac:dyDescent="0.35">
      <c r="A57" s="51">
        <f>VLOOKUP(D57,'Regal Master Price List'!$A$2:$E$939,2,FALSE)</f>
        <v>17421</v>
      </c>
      <c r="B57" s="51" t="str">
        <f>VLOOKUP(D57,'Regal Master Price List'!$A$2:$E$939,3,FALSE)</f>
        <v xml:space="preserve">RCP </v>
      </c>
      <c r="C57" s="20" t="str">
        <f>VLOOKUP(D57,'Regal Master Price List'!$A$2:$E$939,4,FALSE)</f>
        <v>Corner Post - 2¼"x42"</v>
      </c>
      <c r="D57" s="86" t="s">
        <v>856</v>
      </c>
      <c r="E57" s="25">
        <f>(VLOOKUP(D57,'Regal Master Price List'!$A$2:$E$939,5,FALSE))*Index!$C$15</f>
        <v>91.780270400000006</v>
      </c>
      <c r="F57" s="54"/>
    </row>
    <row r="58" spans="1:6" ht="15" customHeight="1" x14ac:dyDescent="0.35">
      <c r="A58" s="51">
        <f>VLOOKUP(D58,'Regal Master Price List'!$A$2:$E$939,2,FALSE)</f>
        <v>17422</v>
      </c>
      <c r="B58" s="51" t="str">
        <f>VLOOKUP(D58,'Regal Master Price List'!$A$2:$E$939,3,FALSE)</f>
        <v xml:space="preserve">RLP </v>
      </c>
      <c r="C58" s="20" t="str">
        <f>VLOOKUP(D58,'Regal Master Price List'!$A$2:$E$939,4,FALSE)</f>
        <v>Line Post - 2¼"x42"</v>
      </c>
      <c r="D58" s="86" t="s">
        <v>858</v>
      </c>
      <c r="E58" s="25">
        <f>(VLOOKUP(D58,'Regal Master Price List'!$A$2:$E$939,5,FALSE))*Index!$C$15</f>
        <v>91.780270400000006</v>
      </c>
      <c r="F58" s="54"/>
    </row>
    <row r="59" spans="1:6" ht="15" customHeight="1" x14ac:dyDescent="0.35">
      <c r="A59" s="51">
        <f>VLOOKUP(D59,'Regal Master Price List'!$A$2:$E$939,2,FALSE)</f>
        <v>17423</v>
      </c>
      <c r="B59" s="51" t="str">
        <f>VLOOKUP(D59,'Regal Master Price List'!$A$2:$E$939,3,FALSE)</f>
        <v xml:space="preserve">RP45 </v>
      </c>
      <c r="C59" s="20" t="str">
        <f>VLOOKUP(D59,'Regal Master Price List'!$A$2:$E$939,4,FALSE)</f>
        <v>45° Angle Post - 2¼"x42"</v>
      </c>
      <c r="D59" s="86" t="s">
        <v>860</v>
      </c>
      <c r="E59" s="25">
        <f>(VLOOKUP(D59,'Regal Master Price List'!$A$2:$E$939,5,FALSE))*Index!$C$15</f>
        <v>132.4855168</v>
      </c>
      <c r="F59" s="54"/>
    </row>
    <row r="60" spans="1:6" ht="15" customHeight="1" x14ac:dyDescent="0.35">
      <c r="A60" s="51">
        <f>VLOOKUP(D60,'Regal Master Price List'!$A$2:$E$939,2,FALSE)</f>
        <v>17424</v>
      </c>
      <c r="B60" s="51" t="str">
        <f>VLOOKUP(D60,'Regal Master Price List'!$A$2:$E$939,3,FALSE)</f>
        <v xml:space="preserve">RSP </v>
      </c>
      <c r="C60" s="20" t="str">
        <f>VLOOKUP(D60,'Regal Master Price List'!$A$2:$E$939,4,FALSE)</f>
        <v>Stair Post - 2¼"x42"</v>
      </c>
      <c r="D60" s="86" t="s">
        <v>862</v>
      </c>
      <c r="E60" s="25">
        <f>(VLOOKUP(D60,'Regal Master Price List'!$A$2:$E$939,5,FALSE))*Index!$C$15</f>
        <v>91.780270400000006</v>
      </c>
      <c r="F60" s="54"/>
    </row>
    <row r="61" spans="1:6" ht="15" customHeight="1" x14ac:dyDescent="0.35">
      <c r="A61" s="51">
        <f>VLOOKUP(D61,'Regal Master Price List'!$A$2:$E$939,2,FALSE)</f>
        <v>17425</v>
      </c>
      <c r="B61" s="51" t="str">
        <f>VLOOKUP(D61,'Regal Master Price List'!$A$2:$E$939,3,FALSE)</f>
        <v xml:space="preserve">ILSP </v>
      </c>
      <c r="C61" s="20" t="str">
        <f>VLOOKUP(D61,'Regal Master Price List'!$A$2:$E$939,4,FALSE)</f>
        <v>In-Line Stair Post - 2¼"x36"</v>
      </c>
      <c r="D61" s="86" t="s">
        <v>864</v>
      </c>
      <c r="E61" s="25">
        <f>(VLOOKUP(D61,'Regal Master Price List'!$A$2:$E$939,5,FALSE))*Index!$C$15</f>
        <v>107.00753280000001</v>
      </c>
      <c r="F61" s="54"/>
    </row>
    <row r="62" spans="1:6" ht="15" customHeight="1" x14ac:dyDescent="0.35">
      <c r="A62" s="51">
        <f>VLOOKUP(D62,'Regal Master Price List'!$A$2:$E$939,2,FALSE)</f>
        <v>17440</v>
      </c>
      <c r="B62" s="51" t="str">
        <f>VLOOKUP(D62,'Regal Master Price List'!$A$2:$E$939,3,FALSE)</f>
        <v xml:space="preserve">RP4E </v>
      </c>
      <c r="C62" s="20" t="str">
        <f>VLOOKUP(D62,'Regal Master Price List'!$A$2:$E$939,4,FALSE)</f>
        <v>End Post - 4"x42"</v>
      </c>
      <c r="D62" s="86" t="s">
        <v>868</v>
      </c>
      <c r="E62" s="25">
        <f>(VLOOKUP(D62,'Regal Master Price List'!$A$2:$E$939,5,FALSE))*Index!$C$15</f>
        <v>173.80985440000001</v>
      </c>
      <c r="F62" s="54"/>
    </row>
    <row r="63" spans="1:6" ht="15" customHeight="1" x14ac:dyDescent="0.35">
      <c r="A63" s="51">
        <f>VLOOKUP(D63,'Regal Master Price List'!$A$2:$E$939,2,FALSE)</f>
        <v>17441</v>
      </c>
      <c r="B63" s="51" t="str">
        <f>VLOOKUP(D63,'Regal Master Price List'!$A$2:$E$939,3,FALSE)</f>
        <v xml:space="preserve">RP4C </v>
      </c>
      <c r="C63" s="20" t="str">
        <f>VLOOKUP(D63,'Regal Master Price List'!$A$2:$E$939,4,FALSE)</f>
        <v>Corner Post - 4"x42"</v>
      </c>
      <c r="D63" s="86" t="s">
        <v>870</v>
      </c>
      <c r="E63" s="25">
        <f>(VLOOKUP(D63,'Regal Master Price List'!$A$2:$E$939,5,FALSE))*Index!$C$15</f>
        <v>173.80985440000001</v>
      </c>
      <c r="F63" s="54"/>
    </row>
    <row r="64" spans="1:6" ht="15" customHeight="1" x14ac:dyDescent="0.35">
      <c r="A64" s="51">
        <f>VLOOKUP(D64,'Regal Master Price List'!$A$2:$E$939,2,FALSE)</f>
        <v>17442</v>
      </c>
      <c r="B64" s="51" t="str">
        <f>VLOOKUP(D64,'Regal Master Price List'!$A$2:$E$939,3,FALSE)</f>
        <v xml:space="preserve">RP4L </v>
      </c>
      <c r="C64" s="20" t="str">
        <f>VLOOKUP(D64,'Regal Master Price List'!$A$2:$E$939,4,FALSE)</f>
        <v>Line Post - 4"x42"</v>
      </c>
      <c r="D64" s="86" t="s">
        <v>872</v>
      </c>
      <c r="E64" s="25">
        <f>(VLOOKUP(D64,'Regal Master Price List'!$A$2:$E$939,5,FALSE))*Index!$C$15</f>
        <v>173.80985440000001</v>
      </c>
      <c r="F64" s="54"/>
    </row>
    <row r="65" spans="1:6" ht="15" customHeight="1" x14ac:dyDescent="0.35">
      <c r="A65" s="51">
        <f>VLOOKUP(D65,'Regal Master Price List'!$A$2:$E$939,2,FALSE)</f>
        <v>17443</v>
      </c>
      <c r="B65" s="51" t="str">
        <f>VLOOKUP(D65,'Regal Master Price List'!$A$2:$E$939,3,FALSE)</f>
        <v xml:space="preserve">RP4S </v>
      </c>
      <c r="C65" s="20" t="str">
        <f>VLOOKUP(D65,'Regal Master Price List'!$A$2:$E$939,4,FALSE)</f>
        <v>Stair Post - 4"x42"</v>
      </c>
      <c r="D65" s="86" t="s">
        <v>874</v>
      </c>
      <c r="E65" s="25">
        <f>(VLOOKUP(D65,'Regal Master Price List'!$A$2:$E$939,5,FALSE))*Index!$C$15</f>
        <v>173.80985440000001</v>
      </c>
      <c r="F65" s="54"/>
    </row>
    <row r="66" spans="1:6" ht="15" customHeight="1" x14ac:dyDescent="0.35">
      <c r="A66" s="51">
        <f>VLOOKUP(D66,'Regal Master Price List'!$A$2:$E$939,2,FALSE)</f>
        <v>17430</v>
      </c>
      <c r="B66" s="51" t="str">
        <f>VLOOKUP(D66,'Regal Master Price List'!$A$2:$E$939,3,FALSE)</f>
        <v>WREP</v>
      </c>
      <c r="C66" s="20" t="str">
        <f>VLOOKUP(D66,'Regal Master Price List'!$A$2:$E$939,4,FALSE)</f>
        <v>Wind Wall End Post - 2¼"x60" (GBL &amp; GWH only)</v>
      </c>
      <c r="D66" s="98" t="s">
        <v>1173</v>
      </c>
      <c r="E66" s="97">
        <f>(VLOOKUP(D66,'Regal Master Price List'!$A$2:$E$939,5,FALSE))*Index!$C$15</f>
        <v>114.7580784</v>
      </c>
      <c r="F66" s="54"/>
    </row>
    <row r="67" spans="1:6" ht="15" customHeight="1" x14ac:dyDescent="0.35">
      <c r="A67" s="51">
        <f>VLOOKUP(D67,'Regal Master Price List'!$A$2:$E$939,2,FALSE)</f>
        <v>17431</v>
      </c>
      <c r="B67" s="51" t="str">
        <f>VLOOKUP(D67,'Regal Master Price List'!$A$2:$E$939,3,FALSE)</f>
        <v>WRCP</v>
      </c>
      <c r="C67" s="20" t="str">
        <f>VLOOKUP(D67,'Regal Master Price List'!$A$2:$E$939,4,FALSE)</f>
        <v>Wind Wall Corner Post - 2¼"x60" (GBL &amp; GWH only)</v>
      </c>
      <c r="D67" s="98" t="s">
        <v>1177</v>
      </c>
      <c r="E67" s="97">
        <f>(VLOOKUP(D67,'Regal Master Price List'!$A$2:$E$939,5,FALSE))*Index!$C$15</f>
        <v>114.7580784</v>
      </c>
      <c r="F67" s="54"/>
    </row>
    <row r="68" spans="1:6" ht="15" customHeight="1" x14ac:dyDescent="0.35">
      <c r="A68" s="51">
        <f>VLOOKUP(D68,'Regal Master Price List'!$A$2:$E$939,2,FALSE)</f>
        <v>17432</v>
      </c>
      <c r="B68" s="51" t="str">
        <f>VLOOKUP(D68,'Regal Master Price List'!$A$2:$E$939,3,FALSE)</f>
        <v>WRLP</v>
      </c>
      <c r="C68" s="20" t="str">
        <f>VLOOKUP(D68,'Regal Master Price List'!$A$2:$E$939,4,FALSE)</f>
        <v>Wind Wall Line Post - 2¼"x60" (GBL &amp; GWH only)</v>
      </c>
      <c r="D68" s="98" t="s">
        <v>1181</v>
      </c>
      <c r="E68" s="97">
        <f>(VLOOKUP(D68,'Regal Master Price List'!$A$2:$E$939,5,FALSE))*Index!$C$15</f>
        <v>114.7580784</v>
      </c>
      <c r="F68" s="54"/>
    </row>
    <row r="69" spans="1:6" ht="15" customHeight="1" x14ac:dyDescent="0.35">
      <c r="A69" s="49" t="s">
        <v>23</v>
      </c>
      <c r="B69" s="47" t="s">
        <v>179</v>
      </c>
      <c r="C69" s="49" t="s">
        <v>155</v>
      </c>
      <c r="D69" s="84" t="s">
        <v>954</v>
      </c>
      <c r="E69" s="50"/>
      <c r="F69" s="54"/>
    </row>
    <row r="70" spans="1:6" ht="15" customHeight="1" x14ac:dyDescent="0.35">
      <c r="A70" s="51">
        <f>VLOOKUP(D70,'Regal Master Price List'!$A$2:$E$939,2,FALSE)</f>
        <v>17300</v>
      </c>
      <c r="B70" s="51" t="str">
        <f>VLOOKUP(D70,'Regal Master Price List'!$A$2:$E$939,3,FALSE)</f>
        <v>GRB-10</v>
      </c>
      <c r="C70" s="20" t="str">
        <f>VLOOKUP(D70,'Regal Master Price List'!$A$2:$E$939,4,FALSE)</f>
        <v>Rubber Blocks for Glass</v>
      </c>
      <c r="D70" s="86">
        <v>17300</v>
      </c>
      <c r="E70" s="25">
        <f>(VLOOKUP(D70,'Regal Master Price List'!$A$2:$E$939,5,FALSE))*Index!$C$15</f>
        <v>5.2265584</v>
      </c>
      <c r="F70" s="54"/>
    </row>
    <row r="71" spans="1:6" ht="15" customHeight="1" x14ac:dyDescent="0.35">
      <c r="A71" s="51">
        <f>VLOOKUP(D71,'Regal Master Price List'!$A$2:$E$939,2,FALSE)</f>
        <v>17302</v>
      </c>
      <c r="B71" s="51" t="str">
        <f>VLOOKUP(D71,'Regal Master Price List'!$A$2:$E$939,3,FALSE)</f>
        <v>LED-G</v>
      </c>
      <c r="C71" s="20" t="str">
        <f>VLOOKUP(D71,'Regal Master Price List'!$A$2:$E$939,4,FALSE)</f>
        <v>Clear Vinyl Insert for Glass for LED - 69"</v>
      </c>
      <c r="D71" s="86">
        <v>17302</v>
      </c>
      <c r="E71" s="25">
        <f>(VLOOKUP(D71,'Regal Master Price List'!$A$2:$E$939,5,FALSE))*Index!$C$15</f>
        <v>50.3844992</v>
      </c>
      <c r="F71" s="54"/>
    </row>
    <row r="72" spans="1:6" ht="15" customHeight="1" x14ac:dyDescent="0.35">
      <c r="A72" s="51">
        <f>VLOOKUP(D72,'Regal Master Price List'!$A$2:$E$939,2,FALSE)</f>
        <v>17570</v>
      </c>
      <c r="B72" s="51" t="str">
        <f>VLOOKUP(D72,'Regal Master Price List'!$A$2:$E$939,3,FALSE)</f>
        <v xml:space="preserve">HRC </v>
      </c>
      <c r="C72" s="20" t="str">
        <f>VLOOKUP(D72,'Regal Master Price List'!$A$2:$E$939,4,FALSE)</f>
        <v>Hand Rail Cap</v>
      </c>
      <c r="D72" s="86" t="s">
        <v>901</v>
      </c>
      <c r="E72" s="25">
        <f>(VLOOKUP(D72,'Regal Master Price List'!$A$2:$E$939,5,FALSE))*Index!$C$15</f>
        <v>16.8107072</v>
      </c>
      <c r="F72" s="54"/>
    </row>
    <row r="73" spans="1:6" ht="15" customHeight="1" x14ac:dyDescent="0.35">
      <c r="A73" s="51">
        <f>VLOOKUP(D73,'Regal Master Price List'!$A$2:$E$939,2,FALSE)</f>
        <v>17030</v>
      </c>
      <c r="B73" s="51" t="str">
        <f>VLOOKUP(D73,'Regal Master Price List'!$A$2:$E$939,3,FALSE)</f>
        <v>STBR-CS</v>
      </c>
      <c r="C73" s="20" t="str">
        <f>VLOOKUP(D73,'Regal Master Price List'!$A$2:$E$939,4,FALSE)</f>
        <v>Stair Top and Bottom Rail Connecting Splice</v>
      </c>
      <c r="D73" s="86">
        <v>17030</v>
      </c>
      <c r="E73" s="25">
        <f>(VLOOKUP(D73,'Regal Master Price List'!$A$2:$E$939,5,FALSE))*Index!$C$15</f>
        <v>26.989995199999999</v>
      </c>
      <c r="F73" s="54"/>
    </row>
    <row r="74" spans="1:6" ht="15" customHeight="1" x14ac:dyDescent="0.35">
      <c r="A74" s="51">
        <f>VLOOKUP(D74,'Regal Master Price List'!$A$2:$E$939,2,FALSE)</f>
        <v>17571</v>
      </c>
      <c r="B74" s="51" t="str">
        <f>VLOOKUP(D74,'Regal Master Price List'!$A$2:$E$939,3,FALSE)</f>
        <v xml:space="preserve">SHRC </v>
      </c>
      <c r="C74" s="20" t="str">
        <f>VLOOKUP(D74,'Regal Master Price List'!$A$2:$E$939,4,FALSE)</f>
        <v>End Cap for Top Stair Rail</v>
      </c>
      <c r="D74" s="86" t="s">
        <v>903</v>
      </c>
      <c r="E74" s="25">
        <f>(VLOOKUP(D74,'Regal Master Price List'!$A$2:$E$939,5,FALSE))*Index!$C$15</f>
        <v>16.8107072</v>
      </c>
      <c r="F74" s="54"/>
    </row>
    <row r="75" spans="1:6" ht="15" customHeight="1" x14ac:dyDescent="0.35">
      <c r="A75" s="51">
        <f>VLOOKUP(D75,'Regal Master Price List'!$A$2:$E$939,2,FALSE)</f>
        <v>17594</v>
      </c>
      <c r="B75" s="51" t="str">
        <f>VLOOKUP(D75,'Regal Master Price List'!$A$2:$E$939,3,FALSE)</f>
        <v xml:space="preserve">PSSL </v>
      </c>
      <c r="C75" s="20" t="str">
        <f>VLOOKUP(D75,'Regal Master Price List'!$A$2:$E$939,4,FALSE)</f>
        <v>Side Mount Support Leg</v>
      </c>
      <c r="D75" s="86" t="s">
        <v>910</v>
      </c>
      <c r="E75" s="25">
        <f>(VLOOKUP(D75,'Regal Master Price List'!$A$2:$E$939,5,FALSE))*Index!$C$15</f>
        <v>17.985959999999999</v>
      </c>
      <c r="F75" s="54"/>
    </row>
    <row r="76" spans="1:6" ht="15" customHeight="1" x14ac:dyDescent="0.35">
      <c r="A76" s="51">
        <f>VLOOKUP(D76,'Regal Master Price List'!$A$2:$E$939,2,FALSE)</f>
        <v>17595</v>
      </c>
      <c r="B76" s="51" t="str">
        <f>VLOOKUP(D76,'Regal Master Price List'!$A$2:$E$939,3,FALSE)</f>
        <v xml:space="preserve">SRSL </v>
      </c>
      <c r="C76" s="20" t="str">
        <f>VLOOKUP(D76,'Regal Master Price List'!$A$2:$E$939,4,FALSE)</f>
        <v>Support Leg</v>
      </c>
      <c r="D76" s="86" t="s">
        <v>958</v>
      </c>
      <c r="E76" s="25">
        <f>(VLOOKUP(D76,'Regal Master Price List'!$A$2:$E$939,5,FALSE))*Index!$C$15</f>
        <v>10.2030992</v>
      </c>
      <c r="F76" s="54"/>
    </row>
    <row r="77" spans="1:6" ht="15" customHeight="1" x14ac:dyDescent="0.35">
      <c r="A77" s="51">
        <f>VLOOKUP(D77,'Regal Master Price List'!$A$2:$E$939,2,FALSE)</f>
        <v>17563</v>
      </c>
      <c r="B77" s="51" t="str">
        <f>VLOOKUP(D77,'Regal Master Price List'!$A$2:$E$939,3,FALSE)</f>
        <v xml:space="preserve">HRB </v>
      </c>
      <c r="C77" s="20" t="str">
        <f>VLOOKUP(D77,'Regal Master Price List'!$A$2:$E$939,4,FALSE)</f>
        <v>Hand Rail Bracket</v>
      </c>
      <c r="D77" s="86" t="s">
        <v>899</v>
      </c>
      <c r="E77" s="25">
        <f>(VLOOKUP(D77,'Regal Master Price List'!$A$2:$E$939,5,FALSE))*Index!$C$15</f>
        <v>34.46246</v>
      </c>
      <c r="F77" s="54"/>
    </row>
    <row r="78" spans="1:6" ht="15" customHeight="1" x14ac:dyDescent="0.35">
      <c r="A78" s="49" t="s">
        <v>23</v>
      </c>
      <c r="B78" s="47" t="s">
        <v>179</v>
      </c>
      <c r="C78" s="49" t="s">
        <v>156</v>
      </c>
      <c r="D78" s="84" t="s">
        <v>954</v>
      </c>
      <c r="E78" s="50"/>
      <c r="F78" s="54"/>
    </row>
    <row r="79" spans="1:6" ht="15" customHeight="1" x14ac:dyDescent="0.35">
      <c r="A79" s="51">
        <f>VLOOKUP(D79,'Regal Master Price List'!$A$2:$E$939,2,FALSE)</f>
        <v>17500</v>
      </c>
      <c r="B79" s="51" t="str">
        <f>VLOOKUP(D79,'Regal Master Price List'!$A$2:$E$939,3,FALSE)</f>
        <v xml:space="preserve">BC </v>
      </c>
      <c r="C79" s="20" t="str">
        <f>VLOOKUP(D79,'Regal Master Price List'!$A$2:$E$939,4,FALSE)</f>
        <v>Base Plate Cover - 2¼"</v>
      </c>
      <c r="D79" s="86" t="s">
        <v>878</v>
      </c>
      <c r="E79" s="25">
        <f>(VLOOKUP(D79,'Regal Master Price List'!$A$2:$E$939,5,FALSE))*Index!$C$15</f>
        <v>16.286860799999999</v>
      </c>
      <c r="F79" s="54"/>
    </row>
    <row r="80" spans="1:6" s="13" customFormat="1" ht="15" customHeight="1" x14ac:dyDescent="0.35">
      <c r="A80" s="51">
        <f>VLOOKUP(D80,'Regal Master Price List'!$A$2:$E$939,2,FALSE)</f>
        <v>17502</v>
      </c>
      <c r="B80" s="51" t="str">
        <f>VLOOKUP(D80,'Regal Master Price List'!$A$2:$E$939,3,FALSE)</f>
        <v xml:space="preserve">BC4 </v>
      </c>
      <c r="C80" s="20" t="str">
        <f>VLOOKUP(D80,'Regal Master Price List'!$A$2:$E$939,4,FALSE)</f>
        <v>Base Plate Cover - 4"</v>
      </c>
      <c r="D80" s="86" t="s">
        <v>880</v>
      </c>
      <c r="E80" s="25">
        <f>(VLOOKUP(D80,'Regal Master Price List'!$A$2:$E$939,5,FALSE))*Index!$C$15</f>
        <v>32.1332144</v>
      </c>
      <c r="F80" s="56"/>
    </row>
    <row r="81" spans="1:6" s="13" customFormat="1" ht="15" customHeight="1" x14ac:dyDescent="0.35">
      <c r="A81" s="51">
        <f>VLOOKUP(D81,'Regal Master Price List'!$A$2:$E$939,2,FALSE)</f>
        <v>17510</v>
      </c>
      <c r="B81" s="51" t="str">
        <f>VLOOKUP(D81,'Regal Master Price List'!$A$2:$E$939,3,FALSE)</f>
        <v xml:space="preserve">PC </v>
      </c>
      <c r="C81" s="20" t="str">
        <f>VLOOKUP(D81,'Regal Master Price List'!$A$2:$E$939,4,FALSE)</f>
        <v>Standard Replacement 2¼" Post Cap</v>
      </c>
      <c r="D81" s="86" t="s">
        <v>882</v>
      </c>
      <c r="E81" s="25">
        <f>(VLOOKUP(D81,'Regal Master Price List'!$A$2:$E$939,5,FALSE))*Index!$C$15</f>
        <v>7.5481503999999999</v>
      </c>
      <c r="F81" s="56"/>
    </row>
    <row r="82" spans="1:6" ht="15" customHeight="1" x14ac:dyDescent="0.35">
      <c r="A82" s="51">
        <f>VLOOKUP(D82,'Regal Master Price List'!$A$2:$E$939,2,FALSE)</f>
        <v>17512</v>
      </c>
      <c r="B82" s="51" t="str">
        <f>VLOOKUP(D82,'Regal Master Price List'!$A$2:$E$939,3,FALSE)</f>
        <v xml:space="preserve">DPC-B </v>
      </c>
      <c r="C82" s="20" t="str">
        <f>VLOOKUP(D82,'Regal Master Price List'!$A$2:$E$939,4,FALSE)</f>
        <v>Ball Cap - 2¼"</v>
      </c>
      <c r="D82" s="86" t="s">
        <v>884</v>
      </c>
      <c r="E82" s="97">
        <f>(VLOOKUP(D82,'Regal Master Price List'!$A$2:$E$939,5,FALSE))*Index!$C$15</f>
        <v>17.596476800000001</v>
      </c>
      <c r="F82" s="54"/>
    </row>
    <row r="83" spans="1:6" ht="15" customHeight="1" x14ac:dyDescent="0.35">
      <c r="A83" s="51">
        <f>VLOOKUP(D83,'Regal Master Price List'!$A$2:$E$939,2,FALSE)</f>
        <v>17513</v>
      </c>
      <c r="B83" s="51" t="str">
        <f>VLOOKUP(D83,'Regal Master Price List'!$A$2:$E$939,3,FALSE)</f>
        <v xml:space="preserve">DPC-P </v>
      </c>
      <c r="C83" s="20" t="str">
        <f>VLOOKUP(D83,'Regal Master Price List'!$A$2:$E$939,4,FALSE)</f>
        <v>Pyramid Cap - 2¼"</v>
      </c>
      <c r="D83" s="86" t="s">
        <v>886</v>
      </c>
      <c r="E83" s="97">
        <f>(VLOOKUP(D83,'Regal Master Price List'!$A$2:$E$939,5,FALSE))*Index!$C$15</f>
        <v>22.608734399999999</v>
      </c>
      <c r="F83" s="54"/>
    </row>
    <row r="84" spans="1:6" ht="15" customHeight="1" x14ac:dyDescent="0.35">
      <c r="A84" s="51">
        <f>VLOOKUP(D84,'Regal Master Price List'!$A$2:$E$939,2,FALSE)</f>
        <v>17514</v>
      </c>
      <c r="B84" s="51" t="str">
        <f>VLOOKUP(D84,'Regal Master Price List'!$A$2:$E$939,3,FALSE)</f>
        <v xml:space="preserve">DPC-T </v>
      </c>
      <c r="C84" s="20" t="str">
        <f>VLOOKUP(D84,'Regal Master Price List'!$A$2:$E$939,4,FALSE)</f>
        <v>Tower Cap - 2¼"</v>
      </c>
      <c r="D84" s="86" t="s">
        <v>888</v>
      </c>
      <c r="E84" s="25">
        <f>(VLOOKUP(D84,'Regal Master Price List'!$A$2:$E$939,5,FALSE))*Index!$C$15</f>
        <v>19.703768</v>
      </c>
      <c r="F84" s="54"/>
    </row>
    <row r="85" spans="1:6" ht="15" customHeight="1" x14ac:dyDescent="0.35">
      <c r="A85" s="51">
        <f>VLOOKUP(D85,'Regal Master Price List'!$A$2:$E$939,2,FALSE)</f>
        <v>17528</v>
      </c>
      <c r="B85" s="51" t="str">
        <f>VLOOKUP(D85,'Regal Master Price List'!$A$2:$E$939,3,FALSE)</f>
        <v>GL-H8</v>
      </c>
      <c r="C85" s="20" t="str">
        <f>VLOOKUP(D85,'Regal Master Price List'!$A$2:$E$939,4,FALSE)</f>
        <v>Glazelock Plastic Tapered Shims - 12 pack</v>
      </c>
      <c r="D85" s="86">
        <v>17528</v>
      </c>
      <c r="E85" s="25">
        <f>(VLOOKUP(D85,'Regal Master Price List'!$A$2:$E$939,5,FALSE))*Index!$C$15</f>
        <v>5.0917700000000004</v>
      </c>
      <c r="F85" s="54"/>
    </row>
    <row r="86" spans="1:6" ht="15" customHeight="1" x14ac:dyDescent="0.35">
      <c r="A86" s="51">
        <f>VLOOKUP(D86,'Regal Master Price List'!$A$2:$E$939,2,FALSE)</f>
        <v>17540</v>
      </c>
      <c r="B86" s="51" t="str">
        <f>VLOOKUP(D86,'Regal Master Price List'!$A$2:$E$939,3,FALSE)</f>
        <v xml:space="preserve">PSB </v>
      </c>
      <c r="C86" s="20" t="str">
        <f>VLOOKUP(D86,'Regal Master Price List'!$A$2:$E$939,4,FALSE)</f>
        <v>2¼" Sidemount Post Bracket</v>
      </c>
      <c r="D86" s="86" t="s">
        <v>892</v>
      </c>
      <c r="E86" s="25">
        <f>(VLOOKUP(D86,'Regal Master Price List'!$A$2:$E$939,5,FALSE))*Index!$C$15</f>
        <v>45.777031999999998</v>
      </c>
      <c r="F86" s="57"/>
    </row>
    <row r="87" spans="1:6" ht="15" customHeight="1" x14ac:dyDescent="0.35">
      <c r="A87" s="51">
        <f>VLOOKUP(D87,'Regal Master Price List'!$A$2:$E$939,2,FALSE)</f>
        <v>17541</v>
      </c>
      <c r="B87" s="51" t="str">
        <f>VLOOKUP(D87,'Regal Master Price List'!$A$2:$E$939,3,FALSE)</f>
        <v xml:space="preserve">PSCB </v>
      </c>
      <c r="C87" s="20" t="str">
        <f>VLOOKUP(D87,'Regal Master Price List'!$A$2:$E$939,4,FALSE)</f>
        <v>2¼" Sidemount Corner Post Bracket</v>
      </c>
      <c r="D87" s="86" t="s">
        <v>894</v>
      </c>
      <c r="E87" s="25">
        <f>(VLOOKUP(D87,'Regal Master Price List'!$A$2:$E$939,5,FALSE))*Index!$C$15</f>
        <v>66.695171200000004</v>
      </c>
      <c r="F87" s="54"/>
    </row>
    <row r="88" spans="1:6" ht="15" customHeight="1" x14ac:dyDescent="0.35">
      <c r="A88" s="51">
        <f>VLOOKUP(D88,'Regal Master Price List'!$A$2:$E$939,2,FALSE)</f>
        <v>17530</v>
      </c>
      <c r="B88" s="51" t="str">
        <f>VLOOKUP(D88,'Regal Master Price List'!$A$2:$E$939,3,FALSE)</f>
        <v>MP4</v>
      </c>
      <c r="C88" s="20" t="str">
        <f>VLOOKUP(D88,'Regal Master Price List'!$A$2:$E$939,4,FALSE)</f>
        <v>4" Aluminum Bolt-through Mounting Plate</v>
      </c>
      <c r="D88" s="86">
        <v>17530</v>
      </c>
      <c r="E88" s="25">
        <f>(VLOOKUP(D88,'Regal Master Price List'!$A$2:$E$939,5,FALSE))*Index!$C$15</f>
        <v>13.608100800000001</v>
      </c>
      <c r="F88" s="54"/>
    </row>
    <row r="89" spans="1:6" ht="15" customHeight="1" x14ac:dyDescent="0.35">
      <c r="A89" s="49" t="s">
        <v>23</v>
      </c>
      <c r="B89" s="47" t="s">
        <v>179</v>
      </c>
      <c r="C89" s="49" t="s">
        <v>157</v>
      </c>
      <c r="D89" s="84" t="s">
        <v>954</v>
      </c>
      <c r="E89" s="50"/>
      <c r="F89" s="54"/>
    </row>
    <row r="90" spans="1:6" ht="15" customHeight="1" x14ac:dyDescent="0.35">
      <c r="A90" s="51">
        <v>17055</v>
      </c>
      <c r="B90" s="51" t="s">
        <v>1967</v>
      </c>
      <c r="C90" s="20" t="str">
        <f>VLOOKUP(D90,'Regal Master Price List'!$A$2:$E$939,4,FALSE)</f>
        <v>Drink Rail Adapater - 8' with Screws</v>
      </c>
      <c r="D90" s="86" t="s">
        <v>1966</v>
      </c>
      <c r="E90" s="25">
        <f>(VLOOKUP(D90,'Regal Master Price List'!$A$2:$E$939,5,FALSE))*Index!$C$15</f>
        <v>39.04</v>
      </c>
      <c r="F90" s="54"/>
    </row>
    <row r="91" spans="1:6" ht="15" customHeight="1" x14ac:dyDescent="0.35">
      <c r="A91" s="51">
        <v>17560</v>
      </c>
      <c r="B91" s="51" t="s">
        <v>1042</v>
      </c>
      <c r="C91" s="20" t="str">
        <f>VLOOKUP(D91,'Regal Master Price List'!$A$2:$E$939,4,FALSE)</f>
        <v>Wall Bracket Set - (Top/Bottom) - (Req. 6-2½" Lags)</v>
      </c>
      <c r="D91" s="86" t="s">
        <v>896</v>
      </c>
      <c r="E91" s="25">
        <f>(VLOOKUP(D91,'Regal Master Price List'!$A$2:$E$939,5,FALSE))*Index!$C$15</f>
        <v>33.442830399999998</v>
      </c>
      <c r="F91" s="54"/>
    </row>
    <row r="92" spans="1:6" ht="15" customHeight="1" x14ac:dyDescent="0.35">
      <c r="A92" s="51">
        <f>VLOOKUP(D92,'Regal Master Price List'!$A$2:$E$939,2,FALSE)</f>
        <v>17561</v>
      </c>
      <c r="B92" s="51" t="str">
        <f>VLOOKUP(D92,'Regal Master Price List'!$A$2:$E$939,3,FALSE)</f>
        <v xml:space="preserve">PB </v>
      </c>
      <c r="C92" s="20" t="str">
        <f>VLOOKUP(D92,'Regal Master Price List'!$A$2:$E$939,4,FALSE)</f>
        <v>Post Bracket Set -  (Top/Bottom) - (Req. 6-#10x3/4" OR 6-2½" Lags)</v>
      </c>
      <c r="D92" s="86" t="s">
        <v>897</v>
      </c>
      <c r="E92" s="25">
        <f>(VLOOKUP(D92,'Regal Master Price List'!$A$2:$E$939,5,FALSE))*Index!$C$15</f>
        <v>33.442830399999998</v>
      </c>
      <c r="F92" s="54"/>
    </row>
    <row r="93" spans="1:6" ht="15" customHeight="1" x14ac:dyDescent="0.35">
      <c r="A93" s="51">
        <f>VLOOKUP(D93,'Regal Master Price List'!$A$2:$E$939,2,FALSE)</f>
        <v>17562</v>
      </c>
      <c r="B93" s="51" t="str">
        <f>VLOOKUP(D93,'Regal Master Price List'!$A$2:$E$939,3,FALSE)</f>
        <v xml:space="preserve">UAB </v>
      </c>
      <c r="C93" s="20" t="str">
        <f>VLOOKUP(D93,'Regal Master Price List'!$A$2:$E$939,4,FALSE)</f>
        <v>Universal Angle Bracket Set - (Top/Bottom) - (Req. 6-#10x3/4" OR 6-2½" Lags)</v>
      </c>
      <c r="D93" s="86" t="s">
        <v>898</v>
      </c>
      <c r="E93" s="25">
        <f>(VLOOKUP(D93,'Regal Master Price List'!$A$2:$E$939,5,FALSE))*Index!$C$15</f>
        <v>67.552374400000005</v>
      </c>
      <c r="F93" s="54"/>
    </row>
    <row r="94" spans="1:6" ht="15" customHeight="1" x14ac:dyDescent="0.35">
      <c r="A94" s="51">
        <v>17564</v>
      </c>
      <c r="B94" s="51" t="str">
        <f>VLOOKUP(D94,'Regal Master Price List'!$A$2:$E$939,3,FALSE)</f>
        <v>USB</v>
      </c>
      <c r="C94" s="20" t="str">
        <f>VLOOKUP(D94,'Regal Master Price List'!$A$2:$E$939,4,FALSE)</f>
        <v>Universal Stair Bracket Set - (Top/Bottom) - (Req. 8-#10x3/4")</v>
      </c>
      <c r="D94" s="86" t="s">
        <v>1756</v>
      </c>
      <c r="E94" s="25">
        <f>(VLOOKUP(D94,'Regal Master Price List'!$A$2:$E$939,5,FALSE))*Index!$C$15</f>
        <v>76.578519999999997</v>
      </c>
      <c r="F94" s="54"/>
    </row>
    <row r="95" spans="1:6" ht="15" customHeight="1" x14ac:dyDescent="0.35">
      <c r="A95" s="51">
        <f>VLOOKUP(D95,'Regal Master Price List'!$A$2:$E$939,2,FALSE)</f>
        <v>17590</v>
      </c>
      <c r="B95" s="51" t="str">
        <f>VLOOKUP(D95,'Regal Master Price List'!$A$2:$E$939,3,FALSE)</f>
        <v xml:space="preserve">TUP </v>
      </c>
      <c r="C95" s="20" t="str">
        <f>VLOOKUP(D95,'Regal Master Price List'!$A$2:$E$939,4,FALSE)</f>
        <v>Touch-Up Pen</v>
      </c>
      <c r="D95" s="86" t="s">
        <v>908</v>
      </c>
      <c r="E95" s="25">
        <f>(VLOOKUP(D95,'Regal Master Price List'!$A$2:$E$939,5,FALSE))*Index!$C$15</f>
        <v>33.776187200000003</v>
      </c>
      <c r="F95" s="54"/>
    </row>
    <row r="96" spans="1:6" ht="15" customHeight="1" x14ac:dyDescent="0.35">
      <c r="A96" s="51">
        <f>VLOOKUP(D96,'Regal Master Price List'!$A$2:$E$939,2,FALSE)</f>
        <v>17620</v>
      </c>
      <c r="B96" s="51" t="str">
        <f>VLOOKUP(D96,'Regal Master Price List'!$A$2:$E$939,3,FALSE)</f>
        <v xml:space="preserve">SCP-24 </v>
      </c>
      <c r="C96" s="20" t="str">
        <f>VLOOKUP(D96,'Regal Master Price List'!$A$2:$E$939,4,FALSE)</f>
        <v>2½" Lag Screw</v>
      </c>
      <c r="D96" s="86" t="s">
        <v>913</v>
      </c>
      <c r="E96" s="25">
        <f>(VLOOKUP(D96,'Regal Master Price List'!$A$2:$E$939,5,FALSE))*Index!$C$15</f>
        <v>20.6324048</v>
      </c>
      <c r="F96" s="54"/>
    </row>
    <row r="97" spans="1:6" ht="15" customHeight="1" x14ac:dyDescent="0.35">
      <c r="A97" s="51">
        <f>VLOOKUP(D97,'Regal Master Price List'!$A$2:$E$939,2,FALSE)</f>
        <v>17618</v>
      </c>
      <c r="B97" s="51" t="str">
        <f>VLOOKUP(D97,'Regal Master Price List'!$A$2:$E$939,3,FALSE)</f>
        <v>MPSS24</v>
      </c>
      <c r="C97" s="20" t="str">
        <f>VLOOKUP(D97,'Regal Master Price List'!$A$2:$E$939,4,FALSE)</f>
        <v>5/16"x6" Self-Drilling Structural Screw (24 Pk.)</v>
      </c>
      <c r="D97" s="86">
        <v>17618</v>
      </c>
      <c r="E97" s="25">
        <f>(VLOOKUP(D97,'Regal Master Price List'!$A$2:$E$939,5,FALSE))*Index!$C$15</f>
        <v>100.95948799999999</v>
      </c>
      <c r="F97" s="54"/>
    </row>
    <row r="98" spans="1:6" ht="15" customHeight="1" x14ac:dyDescent="0.35">
      <c r="A98" s="51">
        <f>VLOOKUP(D98,'Regal Master Price List'!$A$2:$E$939,2,FALSE)</f>
        <v>17619</v>
      </c>
      <c r="B98" s="51" t="str">
        <f>VLOOKUP(D98,'Regal Master Price List'!$A$2:$E$939,3,FALSE)</f>
        <v>MPSS4</v>
      </c>
      <c r="C98" s="20" t="str">
        <f>VLOOKUP(D98,'Regal Master Price List'!$A$2:$E$939,4,FALSE)</f>
        <v>5/16"x6" Self-Drilling Structural Screw (4 Pk.)</v>
      </c>
      <c r="D98" s="86">
        <v>17619</v>
      </c>
      <c r="E98" s="25">
        <f>(VLOOKUP(D98,'Regal Master Price List'!$A$2:$E$939,5,FALSE))*Index!$C$15</f>
        <v>16.953574400000001</v>
      </c>
      <c r="F98" s="54"/>
    </row>
    <row r="99" spans="1:6" ht="15" customHeight="1" x14ac:dyDescent="0.35">
      <c r="A99" s="51">
        <f>VLOOKUP(D99,'Regal Master Price List'!$A$2:$E$939,2,FALSE)</f>
        <v>17625</v>
      </c>
      <c r="B99" s="51" t="str">
        <f>VLOOKUP(D99,'Regal Master Price List'!$A$2:$E$939,3,FALSE)</f>
        <v>S114</v>
      </c>
      <c r="C99" s="20" t="str">
        <f>VLOOKUP(D99,'Regal Master Price List'!$A$2:$E$939,4,FALSE)</f>
        <v>#10x1¼" Self-Drilling Screw</v>
      </c>
      <c r="D99" s="98">
        <v>17625</v>
      </c>
      <c r="E99" s="97">
        <f>(VLOOKUP(D99,'Regal Master Price List'!$A$2:$E$939,5,FALSE))*Index!$C$15</f>
        <v>25.5017952</v>
      </c>
      <c r="F99" s="54"/>
    </row>
    <row r="100" spans="1:6" ht="15" customHeight="1" x14ac:dyDescent="0.35">
      <c r="A100" s="51">
        <f>VLOOKUP(D100,'Regal Master Price List'!$A$2:$E$939,2,FALSE)</f>
        <v>17626</v>
      </c>
      <c r="B100" s="51" t="str">
        <f>VLOOKUP(D100,'Regal Master Price List'!$A$2:$E$939,3,FALSE)</f>
        <v xml:space="preserve">WCS-50 </v>
      </c>
      <c r="C100" s="20" t="str">
        <f>VLOOKUP(D100,'Regal Master Price List'!$A$2:$E$939,4,FALSE)</f>
        <v>#10x¾" Self-Drilling Screws</v>
      </c>
      <c r="D100" s="86" t="s">
        <v>918</v>
      </c>
      <c r="E100" s="25">
        <f>(VLOOKUP(D100,'Regal Master Price List'!$A$2:$E$939,5,FALSE))*Index!$C$15</f>
        <v>31.383161600000001</v>
      </c>
      <c r="F100" s="54"/>
    </row>
    <row r="101" spans="1:6" ht="15" customHeight="1" x14ac:dyDescent="0.35">
      <c r="A101" s="51">
        <v>39410</v>
      </c>
      <c r="B101" s="51"/>
      <c r="C101" s="20" t="str">
        <f>VLOOKUP(D101,'Regal Master Price List'!$A$2:$E$939,4,FALSE)</f>
        <v>Concrete - GRK Post Screw - 19/64" x 3½" - Bag of 24</v>
      </c>
      <c r="D101" s="86">
        <v>39410</v>
      </c>
      <c r="E101" s="25">
        <f>(VLOOKUP(D101,'Regal Master Price List'!$A$2:$E$939,5,FALSE))*Index!$C$15</f>
        <v>58.75</v>
      </c>
      <c r="F101" s="54"/>
    </row>
    <row r="102" spans="1:6" ht="15" customHeight="1" x14ac:dyDescent="0.35">
      <c r="A102" s="51">
        <v>39439</v>
      </c>
      <c r="B102" s="51"/>
      <c r="C102" s="20" t="str">
        <f>VLOOKUP(D102,'Regal Master Price List'!$A$2:$E$939,4,FALSE)</f>
        <v>Wood Pro Screw - 5/16" x 4" - Box of 25</v>
      </c>
      <c r="D102" s="86">
        <v>39439</v>
      </c>
      <c r="E102" s="25">
        <f>(VLOOKUP(D102,'Regal Master Price List'!$A$2:$E$939,5,FALSE))*Index!$C$15</f>
        <v>17.47</v>
      </c>
      <c r="F102" s="54"/>
    </row>
    <row r="103" spans="1:6" ht="15" customHeight="1" x14ac:dyDescent="0.35">
      <c r="A103" s="51">
        <v>39442</v>
      </c>
      <c r="B103" s="51"/>
      <c r="C103" s="20" t="str">
        <f>VLOOKUP(D103,'Regal Master Price List'!$A$2:$E$939,4,FALSE)</f>
        <v>Wood Pro Screw - 5/16" x 4" - Box of 250</v>
      </c>
      <c r="D103" s="86">
        <v>39442</v>
      </c>
      <c r="E103" s="25">
        <f>(VLOOKUP(D103,'Regal Master Price List'!$A$2:$E$939,5,FALSE))*Index!$C$15</f>
        <v>131.08000000000001</v>
      </c>
      <c r="F103" s="54"/>
    </row>
    <row r="104" spans="1:6" x14ac:dyDescent="0.35">
      <c r="A104" s="49" t="s">
        <v>23</v>
      </c>
      <c r="B104" s="47" t="s">
        <v>179</v>
      </c>
      <c r="C104" s="49" t="s">
        <v>175</v>
      </c>
      <c r="D104" s="84" t="s">
        <v>954</v>
      </c>
      <c r="E104" s="50" t="s">
        <v>218</v>
      </c>
      <c r="F104" s="54"/>
    </row>
    <row r="105" spans="1:6" x14ac:dyDescent="0.35">
      <c r="A105" s="51">
        <f>VLOOKUP(D105,'Regal Master Price List'!$A$2:$E$939,2,FALSE)</f>
        <v>17900</v>
      </c>
      <c r="B105" s="51" t="str">
        <f>VLOOKUP(D105,'Regal Master Price List'!$A$2:$E$939,3,FALSE)</f>
        <v>LED-L</v>
      </c>
      <c r="C105" s="20" t="str">
        <f>VLOOKUP(D105,'Regal Master Price List'!$A$2:$E$939,4,FALSE)</f>
        <v>LED Lighting Strip - 78"</v>
      </c>
      <c r="D105" s="86">
        <v>17900</v>
      </c>
      <c r="E105" s="25">
        <f>(VLOOKUP(D105,'Regal Master Price List'!$A$2:$E$939,5,FALSE))*Index!$C$15</f>
        <v>114.6866448</v>
      </c>
      <c r="F105" s="54"/>
    </row>
    <row r="106" spans="1:6" x14ac:dyDescent="0.35">
      <c r="A106" s="51">
        <f>VLOOKUP(D106,'Regal Master Price List'!$A$2:$E$939,2,FALSE)</f>
        <v>17910</v>
      </c>
      <c r="B106" s="51" t="str">
        <f>VLOOKUP(D106,'Regal Master Price List'!$A$2:$E$939,3,FALSE)</f>
        <v>LED-C</v>
      </c>
      <c r="C106" s="20" t="str">
        <f>VLOOKUP(D106,'Regal Master Price List'!$A$2:$E$939,4,FALSE)</f>
        <v>LED Lighting Control Pack</v>
      </c>
      <c r="D106" s="86">
        <v>17910</v>
      </c>
      <c r="E106" s="25">
        <f>(VLOOKUP(D106,'Regal Master Price List'!$A$2:$E$939,5,FALSE))*Index!$C$15</f>
        <v>246.95786079999999</v>
      </c>
      <c r="F106" s="54"/>
    </row>
    <row r="107" spans="1:6" x14ac:dyDescent="0.35">
      <c r="A107" s="51">
        <f>VLOOKUP(D107,'Regal Master Price List'!$A$2:$E$939,2,FALSE)</f>
        <v>17911</v>
      </c>
      <c r="B107" s="51" t="str">
        <f>VLOOKUP(D107,'Regal Master Price List'!$A$2:$E$939,3,FALSE)</f>
        <v>LED-PC</v>
      </c>
      <c r="C107" s="20" t="str">
        <f>VLOOKUP(D107,'Regal Master Price List'!$A$2:$E$939,4,FALSE)</f>
        <v>LED Patch Cord - 13'</v>
      </c>
      <c r="D107" s="86">
        <v>17911</v>
      </c>
      <c r="E107" s="25">
        <f>(VLOOKUP(D107,'Regal Master Price List'!$A$2:$E$939,5,FALSE))*Index!$C$15</f>
        <v>16.191616</v>
      </c>
      <c r="F107" s="54"/>
    </row>
    <row r="108" spans="1:6" x14ac:dyDescent="0.35">
      <c r="A108" s="51">
        <f>VLOOKUP(D108,'Regal Master Price List'!$A$2:$E$939,2,FALSE)</f>
        <v>17912</v>
      </c>
      <c r="B108" s="51" t="str">
        <f>VLOOKUP(D108,'Regal Master Price List'!$A$2:$E$939,3,FALSE)</f>
        <v>LED-T</v>
      </c>
      <c r="C108" s="20" t="str">
        <f>VLOOKUP(D108,'Regal Master Price List'!$A$2:$E$939,4,FALSE)</f>
        <v>LED Splitter Cord</v>
      </c>
      <c r="D108" s="86">
        <v>17912</v>
      </c>
      <c r="E108" s="25">
        <f>(VLOOKUP(D108,'Regal Master Price List'!$A$2:$E$939,5,FALSE))*Index!$C$15</f>
        <v>11.2984144</v>
      </c>
      <c r="F108" s="54"/>
    </row>
    <row r="109" spans="1:6" x14ac:dyDescent="0.35">
      <c r="A109" s="51">
        <f>VLOOKUP(D109,'Regal Master Price List'!$A$2:$E$939,2,FALSE)</f>
        <v>17581</v>
      </c>
      <c r="B109" s="51" t="str">
        <f>VLOOKUP(D109,'Regal Master Price List'!$A$2:$E$939,3,FALSE)</f>
        <v>LED-P</v>
      </c>
      <c r="C109" s="20" t="str">
        <f>VLOOKUP(D109,'Regal Master Price List'!$A$2:$E$939,4,FALSE)</f>
        <v>Clear Picket Spacers for LED (15 Pk.)</v>
      </c>
      <c r="D109" s="86">
        <v>17581</v>
      </c>
      <c r="E109" s="25">
        <f>(VLOOKUP(D109,'Regal Master Price List'!$A$2:$E$939,5,FALSE))*Index!$C$15</f>
        <v>22.561112000000001</v>
      </c>
      <c r="F109" s="54"/>
    </row>
    <row r="110" spans="1:6" x14ac:dyDescent="0.35">
      <c r="A110" s="51">
        <f>VLOOKUP(D110,'Regal Master Price List'!$A$2:$E$939,2,FALSE)</f>
        <v>17586</v>
      </c>
      <c r="B110" s="51" t="str">
        <f>VLOOKUP(D110,'Regal Master Price List'!$A$2:$E$939,3,FALSE)</f>
        <v>LED-SP</v>
      </c>
      <c r="C110" s="20" t="str">
        <f>VLOOKUP(D110,'Regal Master Price List'!$A$2:$E$939,4,FALSE)</f>
        <v>Clear Picket Stair Spacers for LED (13 Pk.)</v>
      </c>
      <c r="D110" s="86">
        <v>17586</v>
      </c>
      <c r="E110" s="25">
        <f>(VLOOKUP(D110,'Regal Master Price List'!$A$2:$E$939,5,FALSE))*Index!$C$15</f>
        <v>28.156744</v>
      </c>
      <c r="F110" s="54"/>
    </row>
    <row r="111" spans="1:6" x14ac:dyDescent="0.35">
      <c r="A111" s="54"/>
      <c r="B111" s="54"/>
      <c r="C111" s="54"/>
      <c r="D111" s="90"/>
      <c r="E111" s="54"/>
      <c r="F111" s="54"/>
    </row>
    <row r="112" spans="1:6" x14ac:dyDescent="0.35">
      <c r="A112" s="54"/>
      <c r="B112" s="54"/>
      <c r="C112" s="54"/>
      <c r="D112" s="90"/>
      <c r="E112" s="54"/>
      <c r="F112" s="54"/>
    </row>
    <row r="113" spans="1:6" x14ac:dyDescent="0.35">
      <c r="A113" s="54"/>
      <c r="B113" s="54"/>
      <c r="C113" s="54"/>
      <c r="D113" s="90"/>
      <c r="E113" s="54"/>
      <c r="F113" s="54"/>
    </row>
  </sheetData>
  <sheetProtection algorithmName="SHA-512" hashValue="LNDNAe1edGSOQh3+icNWeXMOz8Rpg+CbsJF2OPJkjnm4pdbz0YeaB9EZepyYtSIhc40NJ41wzCYX3E3ebVB1aA==" saltValue="6RtiZvGaSU3d/MZMcvXIbg==" spinCount="100000" sheet="1" objects="1" scenarios="1"/>
  <mergeCells count="4">
    <mergeCell ref="A1:E1"/>
    <mergeCell ref="A3:E4"/>
    <mergeCell ref="A5:E5"/>
    <mergeCell ref="A2:E2"/>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39997558519241921"/>
    <pageSetUpPr autoPageBreaks="0"/>
  </sheetPr>
  <dimension ref="A1:F60"/>
  <sheetViews>
    <sheetView showGridLines="0" workbookViewId="0">
      <pane xSplit="5" ySplit="2" topLeftCell="F33" activePane="bottomRight" state="frozen"/>
      <selection activeCell="F15" sqref="F15"/>
      <selection pane="topRight" activeCell="F15" sqref="F15"/>
      <selection pane="bottomLeft" activeCell="F15" sqref="F15"/>
      <selection pane="bottomRight" activeCell="G4" sqref="G4"/>
    </sheetView>
  </sheetViews>
  <sheetFormatPr defaultColWidth="9.1796875" defaultRowHeight="14.5" x14ac:dyDescent="0.35"/>
  <cols>
    <col min="1" max="2" width="11.7265625" style="9" customWidth="1"/>
    <col min="3" max="3" width="72.7265625" style="9" customWidth="1"/>
    <col min="4" max="4" width="11.7265625" style="87" hidden="1" customWidth="1"/>
    <col min="5" max="5" width="11.7265625" style="9" customWidth="1"/>
    <col min="6" max="16384" width="9.1796875" style="9"/>
  </cols>
  <sheetData>
    <row r="1" spans="1:6" s="12" customFormat="1" ht="45" customHeight="1" x14ac:dyDescent="0.35">
      <c r="A1" s="231" t="s">
        <v>162</v>
      </c>
      <c r="B1" s="231"/>
      <c r="C1" s="231"/>
      <c r="D1" s="231"/>
      <c r="E1" s="231"/>
    </row>
    <row r="2" spans="1:6" s="12" customFormat="1" ht="15" customHeight="1" x14ac:dyDescent="0.35">
      <c r="A2" s="234" t="s">
        <v>233</v>
      </c>
      <c r="B2" s="235"/>
      <c r="C2" s="235"/>
      <c r="D2" s="235"/>
      <c r="E2" s="235"/>
      <c r="F2" s="68"/>
    </row>
    <row r="3" spans="1:6" s="12" customFormat="1" ht="86.25" customHeight="1" x14ac:dyDescent="0.35">
      <c r="A3" s="267"/>
      <c r="B3" s="268"/>
      <c r="C3" s="268"/>
      <c r="D3" s="268"/>
      <c r="E3" s="268"/>
      <c r="F3" s="102"/>
    </row>
    <row r="4" spans="1:6" s="12" customFormat="1" ht="99.75" customHeight="1" x14ac:dyDescent="0.35">
      <c r="A4" s="269"/>
      <c r="B4" s="245"/>
      <c r="C4" s="245"/>
      <c r="D4" s="245"/>
      <c r="E4" s="245"/>
      <c r="F4" s="102"/>
    </row>
    <row r="5" spans="1:6" s="12" customFormat="1" ht="96" customHeight="1" x14ac:dyDescent="0.35">
      <c r="A5" s="269"/>
      <c r="B5" s="245"/>
      <c r="C5" s="245"/>
      <c r="D5" s="245"/>
      <c r="E5" s="245"/>
      <c r="F5" s="102"/>
    </row>
    <row r="6" spans="1:6" s="12" customFormat="1" ht="120" customHeight="1" x14ac:dyDescent="0.35">
      <c r="A6" s="269"/>
      <c r="B6" s="245"/>
      <c r="C6" s="245"/>
      <c r="D6" s="245"/>
      <c r="E6" s="245"/>
      <c r="F6" s="102"/>
    </row>
    <row r="7" spans="1:6" s="12" customFormat="1" ht="94.5" customHeight="1" x14ac:dyDescent="0.35">
      <c r="A7" s="269"/>
      <c r="B7" s="245"/>
      <c r="C7" s="245"/>
      <c r="D7" s="245"/>
      <c r="E7" s="245"/>
      <c r="F7" s="102"/>
    </row>
    <row r="8" spans="1:6" s="12" customFormat="1" ht="82.5" customHeight="1" x14ac:dyDescent="0.35">
      <c r="A8" s="269"/>
      <c r="B8" s="245"/>
      <c r="C8" s="245"/>
      <c r="D8" s="245"/>
      <c r="E8" s="245"/>
      <c r="F8" s="102"/>
    </row>
    <row r="9" spans="1:6" ht="85.5" customHeight="1" x14ac:dyDescent="0.35">
      <c r="A9" s="269"/>
      <c r="B9" s="245"/>
      <c r="C9" s="245"/>
      <c r="D9" s="245"/>
      <c r="E9" s="245"/>
    </row>
    <row r="10" spans="1:6" ht="62.25" customHeight="1" x14ac:dyDescent="0.35">
      <c r="A10" s="234"/>
      <c r="B10" s="235"/>
      <c r="C10" s="235"/>
      <c r="D10" s="235"/>
      <c r="E10" s="235"/>
    </row>
    <row r="11" spans="1:6" s="10" customFormat="1" ht="16.5" customHeight="1" x14ac:dyDescent="0.25">
      <c r="A11" s="239" t="s">
        <v>1876</v>
      </c>
      <c r="B11" s="240"/>
      <c r="C11" s="250"/>
      <c r="D11" s="250"/>
      <c r="E11" s="266"/>
    </row>
    <row r="12" spans="1:6" s="10" customFormat="1" ht="15" customHeight="1" x14ac:dyDescent="0.35">
      <c r="A12" s="47" t="s">
        <v>23</v>
      </c>
      <c r="B12" s="47" t="s">
        <v>179</v>
      </c>
      <c r="C12" s="47" t="s">
        <v>163</v>
      </c>
      <c r="D12" s="84" t="s">
        <v>954</v>
      </c>
      <c r="E12" s="50"/>
    </row>
    <row r="13" spans="1:6" ht="15" customHeight="1" x14ac:dyDescent="0.35">
      <c r="A13" s="51">
        <f>VLOOKUP(D13,'Regal Master Price List'!$A$2:$E$939,2,FALSE)</f>
        <v>16200</v>
      </c>
      <c r="B13" s="51" t="str">
        <f>VLOOKUP(D13,'Regal Master Price List'!$A$2:$E$939,3,FALSE)</f>
        <v xml:space="preserve">CRH </v>
      </c>
      <c r="C13" s="20" t="str">
        <f>VLOOKUP(D13,'Regal Master Price List'!$A$2:$E$939,4,FALSE)</f>
        <v>Crystal Rail Horizontal Glass Mount with LED</v>
      </c>
      <c r="D13" s="86" t="s">
        <v>794</v>
      </c>
      <c r="E13" s="25">
        <f>(VLOOKUP(D13,'Regal Master Price List'!$A$2:$E$939,5,FALSE))*Index!$C$15</f>
        <v>206.46691519999999</v>
      </c>
    </row>
    <row r="14" spans="1:6" ht="15" customHeight="1" x14ac:dyDescent="0.35">
      <c r="A14" s="51">
        <f>VLOOKUP(D14,'Regal Master Price List'!$A$2:$E$939,2,FALSE)</f>
        <v>16201</v>
      </c>
      <c r="B14" s="51" t="str">
        <f>VLOOKUP(D14,'Regal Master Price List'!$A$2:$E$939,3,FALSE)</f>
        <v xml:space="preserve">CRHS </v>
      </c>
      <c r="C14" s="20" t="str">
        <f>VLOOKUP(D14,'Regal Master Price List'!$A$2:$E$939,4,FALSE)</f>
        <v>Crystal Rail Stair Horizontal Glass Mount with LED</v>
      </c>
      <c r="D14" s="86" t="s">
        <v>796</v>
      </c>
      <c r="E14" s="25">
        <f>(VLOOKUP(D14,'Regal Master Price List'!$A$2:$E$939,5,FALSE))*Index!$C$15</f>
        <v>219.14637920000001</v>
      </c>
    </row>
    <row r="15" spans="1:6" ht="15" customHeight="1" x14ac:dyDescent="0.35">
      <c r="A15" s="51">
        <f>VLOOKUP(D15,'Regal Master Price List'!$A$2:$E$939,2,FALSE)</f>
        <v>17531</v>
      </c>
      <c r="B15" s="51" t="str">
        <f>VLOOKUP(D15,'Regal Master Price List'!$A$2:$E$939,3,FALSE)</f>
        <v>MP5</v>
      </c>
      <c r="C15" s="20" t="str">
        <f>VLOOKUP(D15,'Regal Master Price List'!$A$2:$E$939,4,FALSE)</f>
        <v>5" Aluminum Bolt-through Mounting Plate</v>
      </c>
      <c r="D15" s="86">
        <v>17531</v>
      </c>
      <c r="E15" s="25">
        <f>(VLOOKUP(D15,'Regal Master Price List'!$A$2:$E$939,5,FALSE))*Index!$C$15</f>
        <v>17.120252799999999</v>
      </c>
    </row>
    <row r="16" spans="1:6" ht="15" customHeight="1" x14ac:dyDescent="0.35">
      <c r="A16" s="51">
        <f>VLOOKUP(D16,'Regal Master Price List'!$A$2:$E$939,2,FALSE)</f>
        <v>17622</v>
      </c>
      <c r="B16" s="51" t="str">
        <f>VLOOKUP(D16,'Regal Master Price List'!$A$2:$E$939,3,FALSE)</f>
        <v>MBC</v>
      </c>
      <c r="C16" s="20" t="str">
        <f>VLOOKUP(D16,'Regal Master Price List'!$A$2:$E$939,4,FALSE)</f>
        <v>4" SS Concrete Anchor</v>
      </c>
      <c r="D16" s="86">
        <v>17622</v>
      </c>
      <c r="E16" s="25">
        <f>(VLOOKUP(D16,'Regal Master Price List'!$A$2:$E$939,5,FALSE))*Index!$C$15</f>
        <v>30.085451200000001</v>
      </c>
    </row>
    <row r="17" spans="1:5" ht="15" customHeight="1" x14ac:dyDescent="0.35">
      <c r="A17" s="51">
        <f>VLOOKUP(D17,'Regal Master Price List'!$A$2:$E$939,2,FALSE)</f>
        <v>17623</v>
      </c>
      <c r="B17" s="51" t="str">
        <f>VLOOKUP(D17,'Regal Master Price List'!$A$2:$E$939,3,FALSE)</f>
        <v>MB6</v>
      </c>
      <c r="C17" s="20" t="str">
        <f>VLOOKUP(D17,'Regal Master Price List'!$A$2:$E$939,4,FALSE)</f>
        <v>3/8" x 6" Bolt w/ Nut</v>
      </c>
      <c r="D17" s="86">
        <v>17623</v>
      </c>
      <c r="E17" s="25">
        <f>(VLOOKUP(D17,'Regal Master Price List'!$A$2:$E$939,5,FALSE))*Index!$C$15</f>
        <v>28.156744</v>
      </c>
    </row>
    <row r="18" spans="1:5" ht="15" customHeight="1" x14ac:dyDescent="0.35">
      <c r="A18" s="49" t="s">
        <v>23</v>
      </c>
      <c r="B18" s="47" t="s">
        <v>179</v>
      </c>
      <c r="C18" s="49" t="s">
        <v>166</v>
      </c>
      <c r="D18" s="84" t="s">
        <v>954</v>
      </c>
      <c r="E18" s="50" t="s">
        <v>81</v>
      </c>
    </row>
    <row r="19" spans="1:5" ht="15" customHeight="1" x14ac:dyDescent="0.35">
      <c r="A19" s="51">
        <f>VLOOKUP(D19,'Regal Master Price List'!$A$2:$E$939,2,FALSE)</f>
        <v>16230</v>
      </c>
      <c r="B19" s="51" t="str">
        <f>VLOOKUP(D19,'Regal Master Price List'!$A$2:$E$939,3,FALSE)</f>
        <v>CRLC</v>
      </c>
      <c r="C19" s="20" t="str">
        <f>VLOOKUP(D19,'Regal Master Price List'!$A$2:$E$939,4,FALSE)</f>
        <v>Crystal Rail LED Controller</v>
      </c>
      <c r="D19" s="86">
        <v>16230</v>
      </c>
      <c r="E19" s="25">
        <f>(VLOOKUP(D19,'Regal Master Price List'!$A$2:$E$939,5,FALSE))*Index!$C$15</f>
        <v>518.34601280000004</v>
      </c>
    </row>
    <row r="20" spans="1:5" ht="15" customHeight="1" x14ac:dyDescent="0.35">
      <c r="A20" s="51">
        <f>VLOOKUP(D20,'Regal Master Price List'!$A$2:$E$939,2,FALSE)</f>
        <v>16231</v>
      </c>
      <c r="B20" s="51" t="str">
        <f>VLOOKUP(D20,'Regal Master Price List'!$A$2:$E$939,3,FALSE)</f>
        <v>CRDT</v>
      </c>
      <c r="C20" s="20" t="str">
        <f>VLOOKUP(D20,'Regal Master Price List'!$A$2:$E$939,4,FALSE)</f>
        <v>Crystal Rail Double-T Splitter Connection Cord</v>
      </c>
      <c r="D20" s="86">
        <v>16231</v>
      </c>
      <c r="E20" s="25">
        <f>(VLOOKUP(D20,'Regal Master Price List'!$A$2:$E$939,5,FALSE))*Index!$C$15</f>
        <v>62.790134399999999</v>
      </c>
    </row>
    <row r="21" spans="1:5" ht="15" customHeight="1" x14ac:dyDescent="0.35">
      <c r="A21" s="47" t="s">
        <v>23</v>
      </c>
      <c r="B21" s="47" t="s">
        <v>179</v>
      </c>
      <c r="C21" s="49" t="s">
        <v>164</v>
      </c>
      <c r="D21" s="84" t="s">
        <v>954</v>
      </c>
      <c r="E21" s="50" t="s">
        <v>176</v>
      </c>
    </row>
    <row r="22" spans="1:5" ht="15" customHeight="1" x14ac:dyDescent="0.35">
      <c r="A22" s="51">
        <f>VLOOKUP(D22,'Regal Master Price List'!$A$2:$E$939,2,FALSE)</f>
        <v>16024</v>
      </c>
      <c r="B22" s="51" t="str">
        <f>VLOOKUP(D22,'Regal Master Price List'!$A$2:$E$939,3,FALSE)</f>
        <v>CRG24</v>
      </c>
      <c r="C22" s="20" t="str">
        <f>VLOOKUP(D22,'Regal Master Price List'!$A$2:$E$939,4,FALSE)</f>
        <v>Crystal Rail 3/8" Glass Panel - 24"x40"</v>
      </c>
      <c r="D22" s="86">
        <v>16024</v>
      </c>
      <c r="E22" s="25">
        <f>(VLOOKUP(D22,'Regal Master Price List'!$A$2:$E$939,5,FALSE))*Index!$C$15</f>
        <v>356.77511520000002</v>
      </c>
    </row>
    <row r="23" spans="1:5" ht="15" customHeight="1" x14ac:dyDescent="0.35">
      <c r="A23" s="51">
        <f>VLOOKUP(D23,'Regal Master Price List'!$A$2:$E$939,2,FALSE)</f>
        <v>16030</v>
      </c>
      <c r="B23" s="51" t="str">
        <f>VLOOKUP(D23,'Regal Master Price List'!$A$2:$E$939,3,FALSE)</f>
        <v>CRG30</v>
      </c>
      <c r="C23" s="20" t="str">
        <f>VLOOKUP(D23,'Regal Master Price List'!$A$2:$E$939,4,FALSE)</f>
        <v>Crystal Rail 3/8" Glass Panel - 30"x40"</v>
      </c>
      <c r="D23" s="86">
        <v>16030</v>
      </c>
      <c r="E23" s="25">
        <f>(VLOOKUP(D23,'Regal Master Price List'!$A$2:$E$939,5,FALSE))*Index!$C$15</f>
        <v>447.31720319999999</v>
      </c>
    </row>
    <row r="24" spans="1:5" ht="15" customHeight="1" x14ac:dyDescent="0.35">
      <c r="A24" s="51">
        <f>VLOOKUP(D24,'Regal Master Price List'!$A$2:$E$939,2,FALSE)</f>
        <v>16036</v>
      </c>
      <c r="B24" s="51" t="str">
        <f>VLOOKUP(D24,'Regal Master Price List'!$A$2:$E$939,3,FALSE)</f>
        <v>CRG36</v>
      </c>
      <c r="C24" s="20" t="str">
        <f>VLOOKUP(D24,'Regal Master Price List'!$A$2:$E$939,4,FALSE)</f>
        <v>Crystal Rail 3/8" Glass Panel - 36"x40"</v>
      </c>
      <c r="D24" s="86">
        <v>16036</v>
      </c>
      <c r="E24" s="25">
        <f>(VLOOKUP(D24,'Regal Master Price List'!$A$2:$E$939,5,FALSE))*Index!$C$15</f>
        <v>532.56129920000001</v>
      </c>
    </row>
    <row r="25" spans="1:5" ht="15" customHeight="1" x14ac:dyDescent="0.35">
      <c r="A25" s="51">
        <f>VLOOKUP(D25,'Regal Master Price List'!$A$2:$E$939,2,FALSE)</f>
        <v>16042</v>
      </c>
      <c r="B25" s="51" t="str">
        <f>VLOOKUP(D25,'Regal Master Price List'!$A$2:$E$939,3,FALSE)</f>
        <v>CRG42</v>
      </c>
      <c r="C25" s="20" t="str">
        <f>VLOOKUP(D25,'Regal Master Price List'!$A$2:$E$939,4,FALSE)</f>
        <v>Crystal Rail 3/8" Glass Panel - 42"x40"</v>
      </c>
      <c r="D25" s="86">
        <v>16042</v>
      </c>
      <c r="E25" s="25">
        <f>(VLOOKUP(D25,'Regal Master Price List'!$A$2:$E$939,5,FALSE))*Index!$C$15</f>
        <v>623.0676704</v>
      </c>
    </row>
    <row r="26" spans="1:5" ht="15" customHeight="1" x14ac:dyDescent="0.35">
      <c r="A26" s="51">
        <f>VLOOKUP(D26,'Regal Master Price List'!$A$2:$E$939,2,FALSE)</f>
        <v>16048</v>
      </c>
      <c r="B26" s="51" t="str">
        <f>VLOOKUP(D26,'Regal Master Price List'!$A$2:$E$939,3,FALSE)</f>
        <v>CRG48</v>
      </c>
      <c r="C26" s="20" t="str">
        <f>VLOOKUP(D26,'Regal Master Price List'!$A$2:$E$939,4,FALSE)</f>
        <v>Crystal Rail 3/8" Glass Panel - 48"x40"</v>
      </c>
      <c r="D26" s="86">
        <v>16048</v>
      </c>
      <c r="E26" s="25">
        <f>(VLOOKUP(D26,'Regal Master Price List'!$A$2:$E$939,5,FALSE))*Index!$C$15</f>
        <v>713.63356959999999</v>
      </c>
    </row>
    <row r="27" spans="1:5" ht="15" customHeight="1" x14ac:dyDescent="0.35">
      <c r="A27" s="51">
        <f>VLOOKUP(D27,'Regal Master Price List'!$A$2:$E$939,2,FALSE)</f>
        <v>16054</v>
      </c>
      <c r="B27" s="51" t="str">
        <f>VLOOKUP(D27,'Regal Master Price List'!$A$2:$E$939,3,FALSE)</f>
        <v>CRG54</v>
      </c>
      <c r="C27" s="20" t="str">
        <f>VLOOKUP(D27,'Regal Master Price List'!$A$2:$E$939,4,FALSE)</f>
        <v>Crystal Rail 3/8" Glass Panel - 54"x40"</v>
      </c>
      <c r="D27" s="86">
        <v>16054</v>
      </c>
      <c r="E27" s="25">
        <f>(VLOOKUP(D27,'Regal Master Price List'!$A$2:$E$939,5,FALSE))*Index!$C$15</f>
        <v>798.37763040000004</v>
      </c>
    </row>
    <row r="28" spans="1:5" ht="15" customHeight="1" x14ac:dyDescent="0.35">
      <c r="A28" s="51">
        <f>VLOOKUP(D28,'Regal Master Price List'!$A$2:$E$939,2,FALSE)</f>
        <v>16060</v>
      </c>
      <c r="B28" s="51" t="str">
        <f>VLOOKUP(D28,'Regal Master Price List'!$A$2:$E$939,3,FALSE)</f>
        <v>CRG60</v>
      </c>
      <c r="C28" s="20" t="str">
        <f>VLOOKUP(D28,'Regal Master Price List'!$A$2:$E$939,4,FALSE)</f>
        <v>Crystal Rail 3/8" Glass Panel - 60"x40"</v>
      </c>
      <c r="D28" s="86">
        <v>16060</v>
      </c>
      <c r="E28" s="25">
        <f>(VLOOKUP(D28,'Regal Master Price List'!$A$2:$E$939,5,FALSE))*Index!$C$15</f>
        <v>889.33641439999997</v>
      </c>
    </row>
    <row r="29" spans="1:5" ht="15" customHeight="1" x14ac:dyDescent="0.35">
      <c r="A29" s="47" t="s">
        <v>23</v>
      </c>
      <c r="B29" s="47" t="s">
        <v>179</v>
      </c>
      <c r="C29" s="49" t="s">
        <v>165</v>
      </c>
      <c r="D29" s="84" t="s">
        <v>954</v>
      </c>
      <c r="E29" s="50" t="s">
        <v>176</v>
      </c>
    </row>
    <row r="30" spans="1:5" ht="15" customHeight="1" x14ac:dyDescent="0.35">
      <c r="A30" s="51">
        <f>VLOOKUP(D30,'Regal Master Price List'!$A$2:$E$939,2,FALSE)</f>
        <v>16103</v>
      </c>
      <c r="B30" s="51" t="str">
        <f>VLOOKUP(D30,'Regal Master Price List'!$A$2:$E$939,3,FALSE)</f>
        <v>CRSG03</v>
      </c>
      <c r="C30" s="20" t="str">
        <f>VLOOKUP(D30,'Regal Master Price List'!$A$2:$E$939,4,FALSE)</f>
        <v>Crystal Rail 3/8" Glass Panel for 35° Stair - 3 Steps</v>
      </c>
      <c r="D30" s="86">
        <v>16103</v>
      </c>
      <c r="E30" s="25">
        <f>(VLOOKUP(D30,'Regal Master Price List'!$A$2:$E$939,5,FALSE))*Index!$C$15</f>
        <v>746.57636479999996</v>
      </c>
    </row>
    <row r="31" spans="1:5" ht="15" customHeight="1" x14ac:dyDescent="0.35">
      <c r="A31" s="51">
        <f>VLOOKUP(D31,'Regal Master Price List'!$A$2:$E$939,2,FALSE)</f>
        <v>16104</v>
      </c>
      <c r="B31" s="51" t="str">
        <f>VLOOKUP(D31,'Regal Master Price List'!$A$2:$E$939,3,FALSE)</f>
        <v>CRSG04</v>
      </c>
      <c r="C31" s="20" t="str">
        <f>VLOOKUP(D31,'Regal Master Price List'!$A$2:$E$939,4,FALSE)</f>
        <v>Crystal Rail 3/8" Glass Panel for 35° Stair - 4 Steps</v>
      </c>
      <c r="D31" s="86">
        <v>16104</v>
      </c>
      <c r="E31" s="25">
        <f>(VLOOKUP(D31,'Regal Master Price List'!$A$2:$E$939,5,FALSE))*Index!$C$15</f>
        <v>908.49252479999996</v>
      </c>
    </row>
    <row r="32" spans="1:5" ht="15" customHeight="1" x14ac:dyDescent="0.35">
      <c r="A32" s="51">
        <f>VLOOKUP(D32,'Regal Master Price List'!$A$2:$E$939,2,FALSE)</f>
        <v>16105</v>
      </c>
      <c r="B32" s="51" t="str">
        <f>VLOOKUP(D32,'Regal Master Price List'!$A$2:$E$939,3,FALSE)</f>
        <v>CRSG05</v>
      </c>
      <c r="C32" s="20" t="str">
        <f>VLOOKUP(D32,'Regal Master Price List'!$A$2:$E$939,4,FALSE)</f>
        <v>Crystal Rail 3/8" Glass Panel for 35° Stair - 5 Steps</v>
      </c>
      <c r="D32" s="86">
        <v>16105</v>
      </c>
      <c r="E32" s="25">
        <f>(VLOOKUP(D32,'Regal Master Price List'!$A$2:$E$939,5,FALSE))*Index!$C$15</f>
        <v>1070.4086847999999</v>
      </c>
    </row>
    <row r="33" spans="1:5" ht="15" customHeight="1" x14ac:dyDescent="0.35">
      <c r="A33" s="49" t="s">
        <v>23</v>
      </c>
      <c r="B33" s="47" t="s">
        <v>179</v>
      </c>
      <c r="C33" s="49" t="s">
        <v>157</v>
      </c>
      <c r="D33" s="84" t="s">
        <v>954</v>
      </c>
      <c r="E33" s="50"/>
    </row>
    <row r="34" spans="1:5" ht="15" customHeight="1" x14ac:dyDescent="0.35">
      <c r="A34" s="51">
        <f>VLOOKUP(D34,'Regal Master Price List'!$A$2:$E$939,2,FALSE)</f>
        <v>16250</v>
      </c>
      <c r="B34" s="51" t="str">
        <f>VLOOKUP(D34,'Regal Master Price List'!$A$2:$E$939,3,FALSE)</f>
        <v>CVC</v>
      </c>
      <c r="C34" s="20" t="str">
        <f>VLOOKUP(D34,'Regal Master Price List'!$A$2:$E$939,4,FALSE)</f>
        <v>Crystal Rail Vacuum Cup</v>
      </c>
      <c r="D34" s="86">
        <v>16250</v>
      </c>
      <c r="E34" s="25">
        <f>(VLOOKUP(D34,'Regal Master Price List'!$A$2:$E$939,5,FALSE))*Index!$C$15</f>
        <v>82.958220800000007</v>
      </c>
    </row>
    <row r="35" spans="1:5" ht="15" customHeight="1" x14ac:dyDescent="0.35">
      <c r="A35" s="51">
        <f>VLOOKUP(D35,'Regal Master Price List'!$A$2:$E$939,2,FALSE)</f>
        <v>16251</v>
      </c>
      <c r="B35" s="51" t="str">
        <f>VLOOKUP(D35,'Regal Master Price List'!$A$2:$E$939,3,FALSE)</f>
        <v>CRGG</v>
      </c>
      <c r="C35" s="20" t="str">
        <f>VLOOKUP(D35,'Regal Master Price List'!$A$2:$E$939,4,FALSE)</f>
        <v>Crystal Rail Glue Dispenser</v>
      </c>
      <c r="D35" s="86">
        <v>16251</v>
      </c>
      <c r="E35" s="25">
        <f>(VLOOKUP(D35,'Regal Master Price List'!$A$2:$E$939,5,FALSE))*Index!$C$15</f>
        <v>50.063048000000002</v>
      </c>
    </row>
    <row r="36" spans="1:5" ht="15" customHeight="1" x14ac:dyDescent="0.35">
      <c r="A36" s="51">
        <f>VLOOKUP(D36,'Regal Master Price List'!$A$2:$E$939,2,FALSE)</f>
        <v>16252</v>
      </c>
      <c r="B36" s="51" t="str">
        <f>VLOOKUP(D36,'Regal Master Price List'!$A$2:$E$939,3,FALSE)</f>
        <v>CREG</v>
      </c>
      <c r="C36" s="20" t="str">
        <f>VLOOKUP(D36,'Regal Master Price List'!$A$2:$E$939,4,FALSE)</f>
        <v>Crystal Rail 2 Part Acrylic Adhesive</v>
      </c>
      <c r="D36" s="86">
        <v>16252</v>
      </c>
      <c r="E36" s="25">
        <f>(VLOOKUP(D36,'Regal Master Price List'!$A$2:$E$939,5,FALSE))*Index!$C$15</f>
        <v>45.384147200000001</v>
      </c>
    </row>
    <row r="37" spans="1:5" ht="15" customHeight="1" x14ac:dyDescent="0.35">
      <c r="A37" s="51">
        <f>VLOOKUP(D37,'Regal Master Price List'!$A$2:$E$939,2,FALSE)</f>
        <v>16210</v>
      </c>
      <c r="B37" s="51" t="str">
        <f>VLOOKUP(D37,'Regal Master Price List'!$A$2:$E$939,3,FALSE)</f>
        <v xml:space="preserve">CRBA </v>
      </c>
      <c r="C37" s="20" t="str">
        <f>VLOOKUP(D37,'Regal Master Price List'!$A$2:$E$939,4,FALSE)</f>
        <v>Crystal Rail Angle and Line Clip</v>
      </c>
      <c r="D37" s="86" t="s">
        <v>798</v>
      </c>
      <c r="E37" s="25">
        <f>(VLOOKUP(D37,'Regal Master Price List'!$A$2:$E$939,5,FALSE))*Index!$C$15</f>
        <v>42.360124800000001</v>
      </c>
    </row>
    <row r="38" spans="1:5" ht="15" customHeight="1" x14ac:dyDescent="0.35">
      <c r="A38" s="51">
        <f>VLOOKUP(D38,'Regal Master Price List'!$A$2:$E$939,2,FALSE)</f>
        <v>16211</v>
      </c>
      <c r="B38" s="51" t="str">
        <f>VLOOKUP(D38,'Regal Master Price List'!$A$2:$E$939,3,FALSE)</f>
        <v xml:space="preserve">CRBW </v>
      </c>
      <c r="C38" s="20" t="str">
        <f>VLOOKUP(D38,'Regal Master Price List'!$A$2:$E$939,4,FALSE)</f>
        <v>Crystal Rail Adjustable Wall Bracing Clip</v>
      </c>
      <c r="D38" s="86" t="s">
        <v>800</v>
      </c>
      <c r="E38" s="25">
        <f>(VLOOKUP(D38,'Regal Master Price List'!$A$2:$E$939,5,FALSE))*Index!$C$15</f>
        <v>26.251847999999999</v>
      </c>
    </row>
    <row r="39" spans="1:5" ht="15" customHeight="1" x14ac:dyDescent="0.35">
      <c r="A39" s="51">
        <f>VLOOKUP(D39,'Regal Master Price List'!$A$2:$E$939,2,FALSE)</f>
        <v>16212</v>
      </c>
      <c r="B39" s="51" t="str">
        <f>VLOOKUP(D39,'Regal Master Price List'!$A$2:$E$939,3,FALSE)</f>
        <v xml:space="preserve">CRBE </v>
      </c>
      <c r="C39" s="20" t="str">
        <f>VLOOKUP(D39,'Regal Master Price List'!$A$2:$E$939,4,FALSE)</f>
        <v>Crystal Rail End Brace Clip</v>
      </c>
      <c r="D39" s="86" t="s">
        <v>802</v>
      </c>
      <c r="E39" s="25">
        <f>(VLOOKUP(D39,'Regal Master Price List'!$A$2:$E$939,5,FALSE))*Index!$C$15</f>
        <v>36.169212799999997</v>
      </c>
    </row>
    <row r="40" spans="1:5" ht="15" customHeight="1" x14ac:dyDescent="0.35">
      <c r="A40" s="51">
        <f>VLOOKUP(D40,'Regal Master Price List'!$A$2:$E$939,2,FALSE)</f>
        <v>16220</v>
      </c>
      <c r="B40" s="51" t="str">
        <f>VLOOKUP(D40,'Regal Master Price List'!$A$2:$E$939,3,FALSE)</f>
        <v xml:space="preserve">CRSP </v>
      </c>
      <c r="C40" s="20" t="str">
        <f>VLOOKUP(D40,'Regal Master Price List'!$A$2:$E$939,4,FALSE)</f>
        <v>Crystal Rail End Bracing Support Post</v>
      </c>
      <c r="D40" s="86" t="s">
        <v>804</v>
      </c>
      <c r="E40" s="25">
        <f>(VLOOKUP(D40,'Regal Master Price List'!$A$2:$E$939,5,FALSE))*Index!$C$15</f>
        <v>113.41274559999999</v>
      </c>
    </row>
    <row r="41" spans="1:5" ht="15" customHeight="1" x14ac:dyDescent="0.35">
      <c r="A41" s="51">
        <f>VLOOKUP(D41,'Regal Master Price List'!$A$2:$E$939,2,FALSE)</f>
        <v>16221</v>
      </c>
      <c r="B41" s="51" t="str">
        <f>VLOOKUP(D41,'Regal Master Price List'!$A$2:$E$939,3,FALSE)</f>
        <v xml:space="preserve">CRBC </v>
      </c>
      <c r="C41" s="20" t="str">
        <f>VLOOKUP(D41,'Regal Master Price List'!$A$2:$E$939,4,FALSE)</f>
        <v>Crystal Rail Base Plate Cover for Support Post</v>
      </c>
      <c r="D41" s="86" t="s">
        <v>806</v>
      </c>
      <c r="E41" s="25">
        <f>(VLOOKUP(D41,'Regal Master Price List'!$A$2:$E$939,5,FALSE))*Index!$C$15</f>
        <v>21.441985599999999</v>
      </c>
    </row>
    <row r="42" spans="1:5" ht="15" customHeight="1" x14ac:dyDescent="0.35">
      <c r="A42" s="51">
        <f>VLOOKUP(D42,'Regal Master Price List'!$A$2:$E$939,2,FALSE)</f>
        <v>17618</v>
      </c>
      <c r="B42" s="51" t="str">
        <f>VLOOKUP(D42,'Regal Master Price List'!$A$2:$E$939,3,FALSE)</f>
        <v>MPSS24</v>
      </c>
      <c r="C42" s="20" t="str">
        <f>VLOOKUP(D42,'Regal Master Price List'!$A$2:$E$939,4,FALSE)</f>
        <v>5/16"x6" Self-Drilling Structural Screw (24 Pk.)</v>
      </c>
      <c r="D42" s="86">
        <v>17618</v>
      </c>
      <c r="E42" s="25">
        <f>(VLOOKUP(D42,'Regal Master Price List'!$A$2:$E$939,5,FALSE))*Index!$C$15</f>
        <v>100.95948799999999</v>
      </c>
    </row>
    <row r="43" spans="1:5" ht="15" customHeight="1" x14ac:dyDescent="0.35">
      <c r="A43" s="51">
        <f>VLOOKUP(D43,'Regal Master Price List'!$A$2:$E$939,2,FALSE)</f>
        <v>17619</v>
      </c>
      <c r="B43" s="51" t="str">
        <f>VLOOKUP(D43,'Regal Master Price List'!$A$2:$E$939,3,FALSE)</f>
        <v>MPSS4</v>
      </c>
      <c r="C43" s="20" t="str">
        <f>VLOOKUP(D43,'Regal Master Price List'!$A$2:$E$939,4,FALSE)</f>
        <v>5/16"x6" Self-Drilling Structural Screw (4 Pk.)</v>
      </c>
      <c r="D43" s="86">
        <v>17619</v>
      </c>
      <c r="E43" s="25">
        <f>(VLOOKUP(D43,'Regal Master Price List'!$A$2:$E$939,5,FALSE))*Index!$C$15</f>
        <v>16.953574400000001</v>
      </c>
    </row>
    <row r="44" spans="1:5" x14ac:dyDescent="0.35">
      <c r="A44" s="49" t="s">
        <v>23</v>
      </c>
      <c r="B44" s="47" t="s">
        <v>179</v>
      </c>
      <c r="C44" s="49" t="s">
        <v>167</v>
      </c>
      <c r="D44" s="84" t="s">
        <v>954</v>
      </c>
      <c r="E44" s="50"/>
    </row>
    <row r="45" spans="1:5" x14ac:dyDescent="0.35">
      <c r="A45" s="51">
        <f>VLOOKUP(D45,'Regal Master Price List'!$A$2:$E$939,2,FALSE)</f>
        <v>37150</v>
      </c>
      <c r="B45" s="51" t="str">
        <f>VLOOKUP(D45,'Regal Master Price List'!$A$2:$E$939,3,FALSE)</f>
        <v xml:space="preserve">HR08 </v>
      </c>
      <c r="C45" s="20" t="str">
        <f>VLOOKUP(D45,'Regal Master Price List'!$A$2:$E$939,4,FALSE)</f>
        <v>8' Handrail</v>
      </c>
      <c r="D45" s="86" t="s">
        <v>937</v>
      </c>
      <c r="E45" s="25">
        <f>(VLOOKUP(D45,'Regal Master Price List'!$A$2:$E$939,5,FALSE))*Index!$C$15</f>
        <v>97.630399999999995</v>
      </c>
    </row>
    <row r="46" spans="1:5" x14ac:dyDescent="0.35">
      <c r="A46" s="51">
        <f>VLOOKUP(D46,'Regal Master Price List'!$A$2:$E$939,2,FALSE)</f>
        <v>37151</v>
      </c>
      <c r="B46" s="51" t="str">
        <f>VLOOKUP(D46,'Regal Master Price List'!$A$2:$E$939,3,FALSE)</f>
        <v xml:space="preserve">HSC </v>
      </c>
      <c r="C46" s="20" t="str">
        <f>VLOOKUP(D46,'Regal Master Price List'!$A$2:$E$939,4,FALSE)</f>
        <v>Rail Splice and Cap</v>
      </c>
      <c r="D46" s="86" t="s">
        <v>938</v>
      </c>
      <c r="E46" s="25">
        <f>(VLOOKUP(D46,'Regal Master Price List'!$A$2:$E$939,5,FALSE))*Index!$C$15</f>
        <v>12.32</v>
      </c>
    </row>
    <row r="47" spans="1:5" x14ac:dyDescent="0.35">
      <c r="A47" s="51">
        <f>VLOOKUP(D47,'Regal Master Price List'!$A$2:$E$939,2,FALSE)</f>
        <v>37152</v>
      </c>
      <c r="B47" s="51" t="str">
        <f>VLOOKUP(D47,'Regal Master Price List'!$A$2:$E$939,3,FALSE)</f>
        <v xml:space="preserve">HAC </v>
      </c>
      <c r="C47" s="20" t="str">
        <f>VLOOKUP(D47,'Regal Master Price List'!$A$2:$E$939,4,FALSE)</f>
        <v>Adjustable Angle Connector</v>
      </c>
      <c r="D47" s="86" t="s">
        <v>939</v>
      </c>
      <c r="E47" s="25">
        <f>(VLOOKUP(D47,'Regal Master Price List'!$A$2:$E$939,5,FALSE))*Index!$C$15</f>
        <v>38.975999999999999</v>
      </c>
    </row>
    <row r="48" spans="1:5" x14ac:dyDescent="0.35">
      <c r="A48" s="51">
        <f>VLOOKUP(D48,'Regal Master Price List'!$A$2:$E$939,2,FALSE)</f>
        <v>37153</v>
      </c>
      <c r="B48" s="51" t="str">
        <f>VLOOKUP(D48,'Regal Master Price List'!$A$2:$E$939,3,FALSE)</f>
        <v xml:space="preserve">HBW </v>
      </c>
      <c r="C48" s="20" t="str">
        <f>VLOOKUP(D48,'Regal Master Price List'!$A$2:$E$939,4,FALSE)</f>
        <v>Post/Wall Bracket</v>
      </c>
      <c r="D48" s="86" t="s">
        <v>940</v>
      </c>
      <c r="E48" s="25">
        <f>(VLOOKUP(D48,'Regal Master Price List'!$A$2:$E$939,5,FALSE))*Index!$C$15</f>
        <v>31.348800000000001</v>
      </c>
    </row>
    <row r="49" spans="1:5" x14ac:dyDescent="0.35">
      <c r="A49" s="51">
        <f>VLOOKUP(D49,'Regal Master Price List'!$A$2:$E$939,2,FALSE)</f>
        <v>37154</v>
      </c>
      <c r="B49" s="51" t="str">
        <f>VLOOKUP(D49,'Regal Master Price List'!$A$2:$E$939,3,FALSE)</f>
        <v xml:space="preserve">HW90 </v>
      </c>
      <c r="C49" s="20" t="str">
        <f>VLOOKUP(D49,'Regal Master Price List'!$A$2:$E$939,4,FALSE)</f>
        <v>Rail - 90° Wall Return</v>
      </c>
      <c r="D49" s="86" t="s">
        <v>941</v>
      </c>
      <c r="E49" s="25">
        <f>(VLOOKUP(D49,'Regal Master Price List'!$A$2:$E$939,5,FALSE))*Index!$C$15</f>
        <v>35.985599999999998</v>
      </c>
    </row>
    <row r="50" spans="1:5" x14ac:dyDescent="0.35">
      <c r="A50" s="51">
        <f>VLOOKUP(D50,'Regal Master Price List'!$A$2:$E$939,2,FALSE)</f>
        <v>37155</v>
      </c>
      <c r="B50" s="51" t="str">
        <f>VLOOKUP(D50,'Regal Master Price List'!$A$2:$E$939,3,FALSE)</f>
        <v xml:space="preserve">HEC </v>
      </c>
      <c r="C50" s="20" t="str">
        <f>VLOOKUP(D50,'Regal Master Price List'!$A$2:$E$939,4,FALSE)</f>
        <v>End Rail Cap</v>
      </c>
      <c r="D50" s="86" t="s">
        <v>942</v>
      </c>
      <c r="E50" s="25">
        <f>(VLOOKUP(D50,'Regal Master Price List'!$A$2:$E$939,5,FALSE))*Index!$C$15</f>
        <v>8.3328000000000007</v>
      </c>
    </row>
    <row r="51" spans="1:5" x14ac:dyDescent="0.35">
      <c r="A51" s="51">
        <f>VLOOKUP(D51,'Regal Master Price List'!$A$2:$E$939,2,FALSE)</f>
        <v>37156</v>
      </c>
      <c r="B51" s="51" t="str">
        <f>VLOOKUP(D51,'Regal Master Price List'!$A$2:$E$939,3,FALSE)</f>
        <v xml:space="preserve">HE5 </v>
      </c>
      <c r="C51" s="20" t="str">
        <f>VLOOKUP(D51,'Regal Master Price List'!$A$2:$E$939,4,FALSE)</f>
        <v>5° Elbow</v>
      </c>
      <c r="D51" s="86" t="s">
        <v>943</v>
      </c>
      <c r="E51" s="97">
        <f>(VLOOKUP(D51,'Regal Master Price List'!$A$2:$E$939,5,FALSE))*Index!$C$15</f>
        <v>43.052799999999998</v>
      </c>
    </row>
    <row r="52" spans="1:5" x14ac:dyDescent="0.35">
      <c r="A52" s="51">
        <f>VLOOKUP(D52,'Regal Master Price List'!$A$2:$E$939,2,FALSE)</f>
        <v>37157</v>
      </c>
      <c r="B52" s="51" t="str">
        <f>VLOOKUP(D52,'Regal Master Price List'!$A$2:$E$939,3,FALSE)</f>
        <v xml:space="preserve">HE35 </v>
      </c>
      <c r="C52" s="20" t="str">
        <f>VLOOKUP(D52,'Regal Master Price List'!$A$2:$E$939,4,FALSE)</f>
        <v>35° Elbow</v>
      </c>
      <c r="D52" s="86" t="s">
        <v>944</v>
      </c>
      <c r="E52" s="97">
        <f>(VLOOKUP(D52,'Regal Master Price List'!$A$2:$E$939,5,FALSE))*Index!$C$15</f>
        <v>44.24</v>
      </c>
    </row>
    <row r="53" spans="1:5" x14ac:dyDescent="0.35">
      <c r="A53" s="51">
        <f>VLOOKUP(D53,'Regal Master Price List'!$A$2:$E$939,2,FALSE)</f>
        <v>37158</v>
      </c>
      <c r="B53" s="51" t="str">
        <f>VLOOKUP(D53,'Regal Master Price List'!$A$2:$E$939,3,FALSE)</f>
        <v xml:space="preserve">HCR </v>
      </c>
      <c r="C53" s="20" t="str">
        <f>VLOOKUP(D53,'Regal Master Price List'!$A$2:$E$939,4,FALSE)</f>
        <v>90° Corner/Return Section</v>
      </c>
      <c r="D53" s="86" t="s">
        <v>945</v>
      </c>
      <c r="E53" s="97">
        <f>(VLOOKUP(D53,'Regal Master Price List'!$A$2:$E$939,5,FALSE))*Index!$C$15</f>
        <v>68.387200000000007</v>
      </c>
    </row>
    <row r="54" spans="1:5" x14ac:dyDescent="0.35">
      <c r="A54" s="51">
        <f>VLOOKUP(D54,'Regal Master Price List'!$A$2:$E$939,2,FALSE)</f>
        <v>37159</v>
      </c>
      <c r="B54" s="51" t="str">
        <f>VLOOKUP(D54,'Regal Master Price List'!$A$2:$E$939,3,FALSE)</f>
        <v xml:space="preserve">HLR </v>
      </c>
      <c r="C54" s="20" t="str">
        <f>VLOOKUP(D54,'Regal Master Price List'!$A$2:$E$939,4,FALSE)</f>
        <v>Handrail Loop</v>
      </c>
      <c r="D54" s="86" t="s">
        <v>946</v>
      </c>
      <c r="E54" s="97">
        <f>(VLOOKUP(D54,'Regal Master Price List'!$A$2:$E$939,5,FALSE))*Index!$C$15</f>
        <v>58.856000000000002</v>
      </c>
    </row>
    <row r="55" spans="1:5" x14ac:dyDescent="0.35">
      <c r="A55" s="51">
        <f>VLOOKUP(D55,'Regal Master Price List'!$A$2:$E$939,2,FALSE)</f>
        <v>37160</v>
      </c>
      <c r="B55" s="51" t="str">
        <f>VLOOKUP(D55,'Regal Master Price List'!$A$2:$E$939,3,FALSE)</f>
        <v xml:space="preserve">HWC </v>
      </c>
      <c r="C55" s="20" t="str">
        <f>VLOOKUP(D55,'Regal Master Price List'!$A$2:$E$939,4,FALSE)</f>
        <v>Rail  - Wall/Post Return Connector</v>
      </c>
      <c r="D55" s="86" t="s">
        <v>947</v>
      </c>
      <c r="E55" s="25">
        <f>(VLOOKUP(D55,'Regal Master Price List'!$A$2:$E$939,5,FALSE))*Index!$C$15</f>
        <v>16.027200000000001</v>
      </c>
    </row>
    <row r="56" spans="1:5" x14ac:dyDescent="0.35">
      <c r="A56" s="51">
        <f>VLOOKUP(D56,'Regal Master Price List'!$A$2:$E$939,2,FALSE)</f>
        <v>37161</v>
      </c>
      <c r="B56" s="51" t="str">
        <f>VLOOKUP(D56,'Regal Master Price List'!$A$2:$E$939,3,FALSE)</f>
        <v xml:space="preserve">HBP </v>
      </c>
      <c r="C56" s="20" t="str">
        <f>VLOOKUP(D56,'Regal Master Price List'!$A$2:$E$939,4,FALSE)</f>
        <v>Picket Bracket</v>
      </c>
      <c r="D56" s="86" t="s">
        <v>948</v>
      </c>
      <c r="E56" s="25">
        <f>(VLOOKUP(D56,'Regal Master Price List'!$A$2:$E$939,5,FALSE))*Index!$C$15</f>
        <v>20.327999999999999</v>
      </c>
    </row>
    <row r="57" spans="1:5" x14ac:dyDescent="0.35">
      <c r="A57" s="51">
        <f>VLOOKUP(D57,'Regal Master Price List'!$A$2:$E$939,2,FALSE)</f>
        <v>37162</v>
      </c>
      <c r="B57" s="51" t="str">
        <f>VLOOKUP(D57,'Regal Master Price List'!$A$2:$E$939,3,FALSE)</f>
        <v xml:space="preserve">HBG </v>
      </c>
      <c r="C57" s="20" t="str">
        <f>VLOOKUP(D57,'Regal Master Price List'!$A$2:$E$939,4,FALSE)</f>
        <v>3/8" Glass Bracket</v>
      </c>
      <c r="D57" s="86" t="s">
        <v>949</v>
      </c>
      <c r="E57" s="25">
        <f>(VLOOKUP(D57,'Regal Master Price List'!$A$2:$E$939,5,FALSE))*Index!$C$15</f>
        <v>40.230400000000003</v>
      </c>
    </row>
    <row r="58" spans="1:5" x14ac:dyDescent="0.35">
      <c r="A58" s="51">
        <f>VLOOKUP(D58,'Regal Master Price List'!$A$2:$E$939,2,FALSE)</f>
        <v>37163</v>
      </c>
      <c r="B58" s="51" t="str">
        <f>VLOOKUP(D58,'Regal Master Price List'!$A$2:$E$939,3,FALSE)</f>
        <v xml:space="preserve">HGC </v>
      </c>
      <c r="C58" s="20" t="str">
        <f>VLOOKUP(D58,'Regal Master Price List'!$A$2:$E$939,4,FALSE)</f>
        <v>Crystal Rail Epoxy Mounted Handrail Bracket</v>
      </c>
      <c r="D58" s="86" t="s">
        <v>950</v>
      </c>
      <c r="E58" s="25">
        <f>(VLOOKUP(D58,'Regal Master Price List'!$A$2:$E$939,5,FALSE))*Index!$C$15</f>
        <v>29.915199999999999</v>
      </c>
    </row>
    <row r="59" spans="1:5" x14ac:dyDescent="0.35">
      <c r="A59" s="51">
        <f>VLOOKUP(D59,'Regal Master Price List'!$A$2:$E$939,2,FALSE)</f>
        <v>37164</v>
      </c>
      <c r="B59" s="51" t="str">
        <f>VLOOKUP(D59,'Regal Master Price List'!$A$2:$E$939,3,FALSE)</f>
        <v xml:space="preserve">HSF </v>
      </c>
      <c r="C59" s="20" t="str">
        <f>VLOOKUP(D59,'Regal Master Price List'!$A$2:$E$939,4,FALSE)</f>
        <v>Crystal Rail Sleeve Fitting</v>
      </c>
      <c r="D59" s="86" t="s">
        <v>951</v>
      </c>
      <c r="E59" s="25">
        <f>(VLOOKUP(D59,'Regal Master Price List'!$A$2:$E$939,5,FALSE))*Index!$C$15</f>
        <v>8.7024000000000008</v>
      </c>
    </row>
    <row r="60" spans="1:5" x14ac:dyDescent="0.35">
      <c r="A60" s="51">
        <f>VLOOKUP(D60,'Regal Master Price List'!$A$2:$E$939,2,FALSE)</f>
        <v>17626</v>
      </c>
      <c r="B60" s="51" t="str">
        <f>VLOOKUP(D60,'Regal Master Price List'!$A$2:$E$939,3,FALSE)</f>
        <v xml:space="preserve">WCS-50 </v>
      </c>
      <c r="C60" s="20" t="str">
        <f>VLOOKUP(D60,'Regal Master Price List'!$A$2:$E$939,4,FALSE)</f>
        <v>#10x¾" Self-Drilling Screws</v>
      </c>
      <c r="D60" s="86" t="s">
        <v>918</v>
      </c>
      <c r="E60" s="25">
        <f>(VLOOKUP(D60,'Regal Master Price List'!$A$2:$E$939,5,FALSE))*Index!$C$15</f>
        <v>31.383161600000001</v>
      </c>
    </row>
  </sheetData>
  <sheetProtection algorithmName="SHA-512" hashValue="13xxLhalIx3AwR+fffWSbfnK+dsEz9vjQsbE+jFU2wajbRxSAiyLrBAclwIHMA2Fb+O7Ixdk8MbJS4F7z4OI5Q==" saltValue="Ushi6GLeyuO4Sedp+jjc+A==" spinCount="100000" sheet="1" objects="1" scenarios="1"/>
  <mergeCells count="4">
    <mergeCell ref="A1:E1"/>
    <mergeCell ref="A11:E11"/>
    <mergeCell ref="A2:E2"/>
    <mergeCell ref="A3:E10"/>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pageSetUpPr autoPageBreaks="0"/>
  </sheetPr>
  <dimension ref="A1:F22"/>
  <sheetViews>
    <sheetView showGridLines="0" workbookViewId="0">
      <pane xSplit="5" ySplit="2" topLeftCell="F3" activePane="bottomRight" state="frozen"/>
      <selection activeCell="F15" sqref="F15"/>
      <selection pane="topRight" activeCell="F15" sqref="F15"/>
      <selection pane="bottomLeft" activeCell="F15" sqref="F15"/>
      <selection pane="bottomRight" activeCell="G3" sqref="G3"/>
    </sheetView>
  </sheetViews>
  <sheetFormatPr defaultColWidth="9.1796875" defaultRowHeight="14.5" x14ac:dyDescent="0.35"/>
  <cols>
    <col min="1" max="2" width="11.7265625" style="9" customWidth="1"/>
    <col min="3" max="3" width="72.7265625" style="9" customWidth="1"/>
    <col min="4" max="4" width="11.7265625" style="9" hidden="1" customWidth="1"/>
    <col min="5" max="5" width="11.7265625" style="9" customWidth="1"/>
    <col min="6" max="16384" width="9.1796875" style="9"/>
  </cols>
  <sheetData>
    <row r="1" spans="1:6" ht="45" customHeight="1" x14ac:dyDescent="0.35">
      <c r="A1" s="231" t="s">
        <v>168</v>
      </c>
      <c r="B1" s="231"/>
      <c r="C1" s="231"/>
      <c r="D1" s="231"/>
      <c r="E1" s="231"/>
      <c r="F1" s="54"/>
    </row>
    <row r="2" spans="1:6" ht="15" customHeight="1" x14ac:dyDescent="0.35">
      <c r="A2" s="234" t="s">
        <v>233</v>
      </c>
      <c r="B2" s="235"/>
      <c r="C2" s="235"/>
      <c r="D2" s="235"/>
      <c r="E2" s="235"/>
      <c r="F2" s="63"/>
    </row>
    <row r="3" spans="1:6" ht="134.25" customHeight="1" x14ac:dyDescent="0.35">
      <c r="A3" s="261"/>
      <c r="B3" s="262"/>
      <c r="C3" s="262"/>
      <c r="D3" s="262"/>
      <c r="E3" s="270"/>
      <c r="F3" s="54"/>
    </row>
    <row r="4" spans="1:6" ht="149.25" customHeight="1" x14ac:dyDescent="0.35">
      <c r="A4" s="261"/>
      <c r="B4" s="262"/>
      <c r="C4" s="262"/>
      <c r="D4" s="262"/>
      <c r="E4" s="270"/>
      <c r="F4" s="54"/>
    </row>
    <row r="5" spans="1:6" ht="208.5" customHeight="1" x14ac:dyDescent="0.35">
      <c r="A5" s="261"/>
      <c r="B5" s="262"/>
      <c r="C5" s="262"/>
      <c r="D5" s="262"/>
      <c r="E5" s="270"/>
      <c r="F5" s="54"/>
    </row>
    <row r="6" spans="1:6" ht="64.5" customHeight="1" x14ac:dyDescent="0.35">
      <c r="A6" s="263"/>
      <c r="B6" s="264"/>
      <c r="C6" s="264"/>
      <c r="D6" s="264"/>
      <c r="E6" s="271"/>
      <c r="F6" s="54"/>
    </row>
    <row r="7" spans="1:6" s="10" customFormat="1" ht="21" customHeight="1" x14ac:dyDescent="0.25">
      <c r="A7" s="239" t="s">
        <v>1531</v>
      </c>
      <c r="B7" s="240"/>
      <c r="C7" s="250"/>
      <c r="D7" s="250"/>
      <c r="E7" s="266"/>
      <c r="F7" s="55"/>
    </row>
    <row r="8" spans="1:6" x14ac:dyDescent="0.35">
      <c r="A8" s="49" t="s">
        <v>23</v>
      </c>
      <c r="B8" s="47" t="s">
        <v>179</v>
      </c>
      <c r="C8" s="49" t="s">
        <v>168</v>
      </c>
      <c r="D8" s="82" t="s">
        <v>954</v>
      </c>
      <c r="E8" s="50" t="s">
        <v>1532</v>
      </c>
      <c r="F8" s="54"/>
    </row>
    <row r="9" spans="1:6" x14ac:dyDescent="0.35">
      <c r="A9" s="51">
        <f>VLOOKUP(D9,'Regal Master Price List'!$A$2:$E$939,2,FALSE)</f>
        <v>37150</v>
      </c>
      <c r="B9" s="51" t="str">
        <f>VLOOKUP(D9,'Regal Master Price List'!$A$2:$E$939,3,FALSE)</f>
        <v xml:space="preserve">HR08 </v>
      </c>
      <c r="C9" s="20" t="str">
        <f>VLOOKUP(D9,'Regal Master Price List'!$A$2:$E$939,4,FALSE)</f>
        <v>8' Handrail</v>
      </c>
      <c r="D9" s="25" t="s">
        <v>937</v>
      </c>
      <c r="E9" s="25">
        <f>(VLOOKUP(D9,'Regal Master Price List'!$A$2:$E$939,5,FALSE))*Index!$C$15</f>
        <v>97.630399999999995</v>
      </c>
      <c r="F9" s="54"/>
    </row>
    <row r="10" spans="1:6" x14ac:dyDescent="0.35">
      <c r="A10" s="51">
        <f>VLOOKUP(D10,'Regal Master Price List'!$A$2:$E$939,2,FALSE)</f>
        <v>37151</v>
      </c>
      <c r="B10" s="51" t="str">
        <f>VLOOKUP(D10,'Regal Master Price List'!$A$2:$E$939,3,FALSE)</f>
        <v xml:space="preserve">HSC </v>
      </c>
      <c r="C10" s="20" t="str">
        <f>VLOOKUP(D10,'Regal Master Price List'!$A$2:$E$939,4,FALSE)</f>
        <v>Rail Splice and Cap</v>
      </c>
      <c r="D10" s="25" t="s">
        <v>938</v>
      </c>
      <c r="E10" s="25">
        <f>(VLOOKUP(D10,'Regal Master Price List'!$A$2:$E$939,5,FALSE))*Index!$C$15</f>
        <v>12.32</v>
      </c>
      <c r="F10" s="54"/>
    </row>
    <row r="11" spans="1:6" x14ac:dyDescent="0.35">
      <c r="A11" s="51">
        <f>VLOOKUP(D11,'Regal Master Price List'!$A$2:$E$939,2,FALSE)</f>
        <v>37152</v>
      </c>
      <c r="B11" s="51" t="str">
        <f>VLOOKUP(D11,'Regal Master Price List'!$A$2:$E$939,3,FALSE)</f>
        <v xml:space="preserve">HAC </v>
      </c>
      <c r="C11" s="20" t="str">
        <f>VLOOKUP(D11,'Regal Master Price List'!$A$2:$E$939,4,FALSE)</f>
        <v>Adjustable Angle Connector</v>
      </c>
      <c r="D11" s="25" t="s">
        <v>939</v>
      </c>
      <c r="E11" s="25">
        <f>(VLOOKUP(D11,'Regal Master Price List'!$A$2:$E$939,5,FALSE))*Index!$C$15</f>
        <v>38.975999999999999</v>
      </c>
      <c r="F11" s="54"/>
    </row>
    <row r="12" spans="1:6" x14ac:dyDescent="0.35">
      <c r="A12" s="51">
        <f>VLOOKUP(D12,'Regal Master Price List'!$A$2:$E$939,2,FALSE)</f>
        <v>37153</v>
      </c>
      <c r="B12" s="51" t="str">
        <f>VLOOKUP(D12,'Regal Master Price List'!$A$2:$E$939,3,FALSE)</f>
        <v xml:space="preserve">HBW </v>
      </c>
      <c r="C12" s="20" t="str">
        <f>VLOOKUP(D12,'Regal Master Price List'!$A$2:$E$939,4,FALSE)</f>
        <v>Post/Wall Bracket</v>
      </c>
      <c r="D12" s="25" t="s">
        <v>940</v>
      </c>
      <c r="E12" s="25">
        <f>(VLOOKUP(D12,'Regal Master Price List'!$A$2:$E$939,5,FALSE))*Index!$C$15</f>
        <v>31.348800000000001</v>
      </c>
      <c r="F12" s="54"/>
    </row>
    <row r="13" spans="1:6" x14ac:dyDescent="0.35">
      <c r="A13" s="51">
        <f>VLOOKUP(D13,'Regal Master Price List'!$A$2:$E$939,2,FALSE)</f>
        <v>37154</v>
      </c>
      <c r="B13" s="51" t="str">
        <f>VLOOKUP(D13,'Regal Master Price List'!$A$2:$E$939,3,FALSE)</f>
        <v xml:space="preserve">HW90 </v>
      </c>
      <c r="C13" s="20" t="str">
        <f>VLOOKUP(D13,'Regal Master Price List'!$A$2:$E$939,4,FALSE)</f>
        <v>Rail - 90° Wall Return</v>
      </c>
      <c r="D13" s="25" t="s">
        <v>941</v>
      </c>
      <c r="E13" s="25">
        <f>(VLOOKUP(D13,'Regal Master Price List'!$A$2:$E$939,5,FALSE))*Index!$C$15</f>
        <v>35.985599999999998</v>
      </c>
      <c r="F13" s="54"/>
    </row>
    <row r="14" spans="1:6" x14ac:dyDescent="0.35">
      <c r="A14" s="51">
        <f>VLOOKUP(D14,'Regal Master Price List'!$A$2:$E$939,2,FALSE)</f>
        <v>37155</v>
      </c>
      <c r="B14" s="51" t="str">
        <f>VLOOKUP(D14,'Regal Master Price List'!$A$2:$E$939,3,FALSE)</f>
        <v xml:space="preserve">HEC </v>
      </c>
      <c r="C14" s="20" t="str">
        <f>VLOOKUP(D14,'Regal Master Price List'!$A$2:$E$939,4,FALSE)</f>
        <v>End Rail Cap</v>
      </c>
      <c r="D14" s="25" t="s">
        <v>942</v>
      </c>
      <c r="E14" s="25">
        <f>(VLOOKUP(D14,'Regal Master Price List'!$A$2:$E$939,5,FALSE))*Index!$C$15</f>
        <v>8.3328000000000007</v>
      </c>
      <c r="F14" s="54"/>
    </row>
    <row r="15" spans="1:6" x14ac:dyDescent="0.35">
      <c r="A15" s="51">
        <f>VLOOKUP(D15,'Regal Master Price List'!$A$2:$E$939,2,FALSE)</f>
        <v>37156</v>
      </c>
      <c r="B15" s="51" t="str">
        <f>VLOOKUP(D15,'Regal Master Price List'!$A$2:$E$939,3,FALSE)</f>
        <v xml:space="preserve">HE5 </v>
      </c>
      <c r="C15" s="20" t="str">
        <f>VLOOKUP(D15,'Regal Master Price List'!$A$2:$E$939,4,FALSE)</f>
        <v>5° Elbow</v>
      </c>
      <c r="D15" s="25" t="s">
        <v>943</v>
      </c>
      <c r="E15" s="97">
        <f>(VLOOKUP(D15,'Regal Master Price List'!$A$2:$E$939,5,FALSE))*Index!$C$15</f>
        <v>43.052799999999998</v>
      </c>
      <c r="F15" s="54"/>
    </row>
    <row r="16" spans="1:6" x14ac:dyDescent="0.35">
      <c r="A16" s="51">
        <f>VLOOKUP(D16,'Regal Master Price List'!$A$2:$E$939,2,FALSE)</f>
        <v>37157</v>
      </c>
      <c r="B16" s="51" t="str">
        <f>VLOOKUP(D16,'Regal Master Price List'!$A$2:$E$939,3,FALSE)</f>
        <v xml:space="preserve">HE35 </v>
      </c>
      <c r="C16" s="20" t="str">
        <f>VLOOKUP(D16,'Regal Master Price List'!$A$2:$E$939,4,FALSE)</f>
        <v>35° Elbow</v>
      </c>
      <c r="D16" s="25" t="s">
        <v>944</v>
      </c>
      <c r="E16" s="97">
        <f>(VLOOKUP(D16,'Regal Master Price List'!$A$2:$E$939,5,FALSE))*Index!$C$15</f>
        <v>44.24</v>
      </c>
      <c r="F16" s="54"/>
    </row>
    <row r="17" spans="1:6" x14ac:dyDescent="0.35">
      <c r="A17" s="51">
        <f>VLOOKUP(D17,'Regal Master Price List'!$A$2:$E$939,2,FALSE)</f>
        <v>37158</v>
      </c>
      <c r="B17" s="51" t="str">
        <f>VLOOKUP(D17,'Regal Master Price List'!$A$2:$E$939,3,FALSE)</f>
        <v xml:space="preserve">HCR </v>
      </c>
      <c r="C17" s="20" t="str">
        <f>VLOOKUP(D17,'Regal Master Price List'!$A$2:$E$939,4,FALSE)</f>
        <v>90° Corner/Return Section</v>
      </c>
      <c r="D17" s="25" t="s">
        <v>945</v>
      </c>
      <c r="E17" s="97">
        <f>(VLOOKUP(D17,'Regal Master Price List'!$A$2:$E$939,5,FALSE))*Index!$C$15</f>
        <v>68.387200000000007</v>
      </c>
      <c r="F17" s="54"/>
    </row>
    <row r="18" spans="1:6" x14ac:dyDescent="0.35">
      <c r="A18" s="51">
        <f>VLOOKUP(D18,'Regal Master Price List'!$A$2:$E$939,2,FALSE)</f>
        <v>37159</v>
      </c>
      <c r="B18" s="51" t="str">
        <f>VLOOKUP(D18,'Regal Master Price List'!$A$2:$E$939,3,FALSE)</f>
        <v xml:space="preserve">HLR </v>
      </c>
      <c r="C18" s="20" t="str">
        <f>VLOOKUP(D18,'Regal Master Price List'!$A$2:$E$939,4,FALSE)</f>
        <v>Handrail Loop</v>
      </c>
      <c r="D18" s="25" t="s">
        <v>946</v>
      </c>
      <c r="E18" s="97">
        <f>(VLOOKUP(D18,'Regal Master Price List'!$A$2:$E$939,5,FALSE))*Index!$C$15</f>
        <v>58.856000000000002</v>
      </c>
      <c r="F18" s="54"/>
    </row>
    <row r="19" spans="1:6" x14ac:dyDescent="0.35">
      <c r="A19" s="51">
        <f>VLOOKUP(D19,'Regal Master Price List'!$A$2:$E$939,2,FALSE)</f>
        <v>37160</v>
      </c>
      <c r="B19" s="51" t="str">
        <f>VLOOKUP(D19,'Regal Master Price List'!$A$2:$E$939,3,FALSE)</f>
        <v xml:space="preserve">HWC </v>
      </c>
      <c r="C19" s="20" t="str">
        <f>VLOOKUP(D19,'Regal Master Price List'!$A$2:$E$939,4,FALSE)</f>
        <v>Rail  - Wall/Post Return Connector</v>
      </c>
      <c r="D19" s="25" t="s">
        <v>947</v>
      </c>
      <c r="E19" s="25">
        <f>(VLOOKUP(D19,'Regal Master Price List'!$A$2:$E$939,5,FALSE))*Index!$C$15</f>
        <v>16.027200000000001</v>
      </c>
      <c r="F19" s="54"/>
    </row>
    <row r="20" spans="1:6" x14ac:dyDescent="0.35">
      <c r="A20" s="51">
        <f>VLOOKUP(D20,'Regal Master Price List'!$A$2:$E$939,2,FALSE)</f>
        <v>37161</v>
      </c>
      <c r="B20" s="51" t="str">
        <f>VLOOKUP(D20,'Regal Master Price List'!$A$2:$E$939,3,FALSE)</f>
        <v xml:space="preserve">HBP </v>
      </c>
      <c r="C20" s="20" t="str">
        <f>VLOOKUP(D20,'Regal Master Price List'!$A$2:$E$939,4,FALSE)</f>
        <v>Picket Bracket</v>
      </c>
      <c r="D20" s="25" t="s">
        <v>948</v>
      </c>
      <c r="E20" s="25">
        <f>(VLOOKUP(D20,'Regal Master Price List'!$A$2:$E$939,5,FALSE))*Index!$C$15</f>
        <v>20.327999999999999</v>
      </c>
      <c r="F20" s="54"/>
    </row>
    <row r="21" spans="1:6" x14ac:dyDescent="0.35">
      <c r="A21" s="51">
        <f>VLOOKUP(D21,'Regal Master Price List'!$A$2:$E$939,2,FALSE)</f>
        <v>17626</v>
      </c>
      <c r="B21" s="51" t="str">
        <f>VLOOKUP(D21,'Regal Master Price List'!$A$2:$E$939,3,FALSE)</f>
        <v xml:space="preserve">WCS-50 </v>
      </c>
      <c r="C21" s="20" t="str">
        <f>VLOOKUP(D21,'Regal Master Price List'!$A$2:$E$939,4,FALSE)</f>
        <v>#10x¾" Self-Drilling Screws</v>
      </c>
      <c r="D21" s="25" t="s">
        <v>918</v>
      </c>
      <c r="E21" s="25">
        <f>(VLOOKUP(D21,'Regal Master Price List'!$A$2:$E$939,5,FALSE))*Index!$C$15</f>
        <v>31.383161600000001</v>
      </c>
      <c r="F21" s="54"/>
    </row>
    <row r="22" spans="1:6" x14ac:dyDescent="0.35">
      <c r="A22" s="54"/>
      <c r="B22" s="54"/>
      <c r="C22" s="54"/>
      <c r="D22" s="54"/>
      <c r="E22" s="54"/>
      <c r="F22" s="54"/>
    </row>
  </sheetData>
  <sheetProtection algorithmName="SHA-512" hashValue="p3/i0eFJmyAGl0XIEFIhsX5xTsgnO+bLVwtX3xERCCy9gKE7jRQwwwoHO7/+EoOeS/lWkTLfLiPbbNeNzTYOLg==" saltValue="/kwzoVL0c/q6t27t5hH5Fw==" spinCount="100000" sheet="1" objects="1" scenarios="1"/>
  <mergeCells count="4">
    <mergeCell ref="A1:E1"/>
    <mergeCell ref="A2:E2"/>
    <mergeCell ref="A3:E6"/>
    <mergeCell ref="A7:E7"/>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645"/>
  <sheetViews>
    <sheetView workbookViewId="0">
      <pane ySplit="1" topLeftCell="A2" activePane="bottomLeft" state="frozenSplit"/>
      <selection activeCell="E108" sqref="E108"/>
      <selection pane="bottomLeft" activeCell="D1" sqref="D1:D1048576"/>
    </sheetView>
  </sheetViews>
  <sheetFormatPr defaultColWidth="9.1796875" defaultRowHeight="11.5" x14ac:dyDescent="0.25"/>
  <cols>
    <col min="1" max="1" width="11.7265625" style="23" customWidth="1"/>
    <col min="2" max="2" width="12" style="79" customWidth="1"/>
    <col min="3" max="3" width="80.54296875" style="23" customWidth="1"/>
    <col min="4" max="4" width="14.453125" style="23" customWidth="1"/>
    <col min="5" max="5" width="19.1796875" style="1" customWidth="1"/>
    <col min="6" max="6" width="29" style="1" customWidth="1"/>
    <col min="7" max="16384" width="9.1796875" style="1"/>
  </cols>
  <sheetData>
    <row r="1" spans="1:10" s="76" customFormat="1" ht="14.5" x14ac:dyDescent="0.35">
      <c r="A1" s="78" t="s">
        <v>0</v>
      </c>
      <c r="B1" s="78" t="s">
        <v>234</v>
      </c>
      <c r="C1" s="81" t="s">
        <v>7</v>
      </c>
      <c r="D1" s="81" t="s">
        <v>2037</v>
      </c>
      <c r="E1" s="172" t="s">
        <v>185</v>
      </c>
      <c r="F1" s="172"/>
      <c r="G1" s="172"/>
      <c r="H1" s="172"/>
      <c r="I1" s="172"/>
      <c r="J1" s="172"/>
    </row>
    <row r="2" spans="1:10" s="21" customFormat="1" x14ac:dyDescent="0.25">
      <c r="A2" s="23">
        <v>17528</v>
      </c>
      <c r="B2" s="79">
        <v>17528</v>
      </c>
      <c r="C2" s="23" t="s">
        <v>1422</v>
      </c>
      <c r="D2" s="2">
        <v>5.0917700000000004</v>
      </c>
      <c r="E2" s="23"/>
      <c r="F2" s="2"/>
      <c r="G2" s="111"/>
      <c r="H2" s="1"/>
      <c r="I2" s="1"/>
      <c r="J2" s="1"/>
    </row>
    <row r="3" spans="1:10" s="21" customFormat="1" x14ac:dyDescent="0.25">
      <c r="A3" s="23">
        <v>18470</v>
      </c>
      <c r="B3" s="77">
        <v>18470</v>
      </c>
      <c r="C3" s="23" t="s">
        <v>2</v>
      </c>
      <c r="D3" s="112">
        <v>125.75</v>
      </c>
      <c r="E3" s="23"/>
      <c r="F3" s="2"/>
      <c r="G3" s="111"/>
    </row>
    <row r="4" spans="1:10" s="21" customFormat="1" x14ac:dyDescent="0.25">
      <c r="A4" s="23">
        <v>18471</v>
      </c>
      <c r="B4" s="77">
        <v>18471</v>
      </c>
      <c r="C4" s="23" t="s">
        <v>3</v>
      </c>
      <c r="D4" s="112">
        <v>280.27</v>
      </c>
      <c r="E4" s="23"/>
      <c r="F4" s="2"/>
      <c r="G4" s="111"/>
    </row>
    <row r="5" spans="1:10" s="21" customFormat="1" x14ac:dyDescent="0.25">
      <c r="A5" s="23">
        <v>18472</v>
      </c>
      <c r="B5" s="77">
        <v>18472</v>
      </c>
      <c r="C5" s="23" t="s">
        <v>4</v>
      </c>
      <c r="D5" s="2">
        <v>518.76</v>
      </c>
      <c r="E5" s="23"/>
      <c r="F5" s="2"/>
      <c r="G5" s="111"/>
    </row>
    <row r="6" spans="1:10" s="21" customFormat="1" x14ac:dyDescent="0.25">
      <c r="A6" s="23">
        <v>18480</v>
      </c>
      <c r="B6" s="77">
        <v>18480</v>
      </c>
      <c r="C6" s="23" t="s">
        <v>220</v>
      </c>
      <c r="D6" s="2">
        <v>73.95</v>
      </c>
      <c r="E6" s="23"/>
      <c r="F6" s="2"/>
      <c r="G6" s="111"/>
    </row>
    <row r="7" spans="1:10" s="21" customFormat="1" x14ac:dyDescent="0.25">
      <c r="A7" s="23">
        <v>18481</v>
      </c>
      <c r="B7" s="77">
        <v>18481</v>
      </c>
      <c r="C7" s="23" t="s">
        <v>1569</v>
      </c>
      <c r="D7" s="2">
        <v>352.13</v>
      </c>
      <c r="E7" s="23"/>
      <c r="F7" s="2"/>
      <c r="G7" s="111"/>
    </row>
    <row r="8" spans="1:10" s="21" customFormat="1" ht="13.5" customHeight="1" x14ac:dyDescent="0.25">
      <c r="A8" s="23">
        <v>18482</v>
      </c>
      <c r="B8" s="77">
        <v>18482</v>
      </c>
      <c r="C8" s="23" t="s">
        <v>221</v>
      </c>
      <c r="D8" s="2">
        <v>77.650000000000006</v>
      </c>
      <c r="E8" s="23"/>
      <c r="F8" s="2"/>
      <c r="G8" s="111"/>
    </row>
    <row r="9" spans="1:10" s="21" customFormat="1" x14ac:dyDescent="0.25">
      <c r="A9" s="23">
        <v>18483</v>
      </c>
      <c r="B9" s="77">
        <v>18483</v>
      </c>
      <c r="C9" s="23" t="s">
        <v>1570</v>
      </c>
      <c r="D9" s="2">
        <v>369.74</v>
      </c>
      <c r="E9" s="23"/>
      <c r="F9" s="2"/>
      <c r="G9" s="111"/>
    </row>
    <row r="10" spans="1:10" s="21" customFormat="1" x14ac:dyDescent="0.25">
      <c r="A10" s="23">
        <v>18488</v>
      </c>
      <c r="B10" s="77">
        <v>18488</v>
      </c>
      <c r="C10" s="23" t="s">
        <v>2026</v>
      </c>
      <c r="D10" s="2">
        <v>4.5599999999999996</v>
      </c>
      <c r="E10" s="99"/>
      <c r="F10" s="2"/>
      <c r="G10" s="111"/>
    </row>
    <row r="11" spans="1:10" s="21" customFormat="1" x14ac:dyDescent="0.25">
      <c r="A11" s="23">
        <v>18489</v>
      </c>
      <c r="B11" s="77">
        <v>18489</v>
      </c>
      <c r="C11" s="23" t="s">
        <v>2027</v>
      </c>
      <c r="D11" s="2">
        <v>4.67</v>
      </c>
      <c r="E11" s="99"/>
      <c r="F11" s="2"/>
      <c r="G11" s="111"/>
    </row>
    <row r="12" spans="1:10" s="21" customFormat="1" x14ac:dyDescent="0.25">
      <c r="A12" s="23">
        <v>30200</v>
      </c>
      <c r="B12" s="77">
        <v>30200</v>
      </c>
      <c r="C12" s="23" t="s">
        <v>2006</v>
      </c>
      <c r="D12" s="2"/>
      <c r="E12" s="23"/>
      <c r="F12" s="2"/>
      <c r="G12" s="111"/>
    </row>
    <row r="13" spans="1:10" s="21" customFormat="1" x14ac:dyDescent="0.25">
      <c r="A13" s="23">
        <v>35315</v>
      </c>
      <c r="B13" s="77">
        <v>35315</v>
      </c>
      <c r="C13" s="23" t="s">
        <v>1464</v>
      </c>
      <c r="D13" s="2">
        <v>81.52</v>
      </c>
      <c r="E13" s="23"/>
      <c r="F13" s="2"/>
      <c r="G13" s="111"/>
    </row>
    <row r="14" spans="1:10" s="21" customFormat="1" x14ac:dyDescent="0.25">
      <c r="A14" s="23">
        <v>35320</v>
      </c>
      <c r="B14" s="77">
        <v>35320</v>
      </c>
      <c r="C14" s="23" t="s">
        <v>1347</v>
      </c>
      <c r="D14" s="2">
        <v>102.27</v>
      </c>
      <c r="E14" s="23"/>
      <c r="F14" s="2"/>
      <c r="G14" s="111"/>
    </row>
    <row r="15" spans="1:10" s="21" customFormat="1" x14ac:dyDescent="0.25">
      <c r="A15" s="23">
        <v>35380</v>
      </c>
      <c r="B15" s="77">
        <v>35380</v>
      </c>
      <c r="C15" s="23" t="s">
        <v>689</v>
      </c>
      <c r="D15" s="2">
        <v>44.84</v>
      </c>
      <c r="E15" s="23"/>
      <c r="F15" s="2"/>
      <c r="G15" s="111"/>
    </row>
    <row r="16" spans="1:10" s="21" customFormat="1" x14ac:dyDescent="0.25">
      <c r="A16" s="23">
        <v>35382</v>
      </c>
      <c r="B16" s="77">
        <v>35382</v>
      </c>
      <c r="C16" s="23" t="s">
        <v>690</v>
      </c>
      <c r="D16" s="2">
        <v>62.89</v>
      </c>
      <c r="E16" s="23"/>
      <c r="F16" s="2"/>
      <c r="G16" s="111"/>
    </row>
    <row r="17" spans="1:7" s="21" customFormat="1" x14ac:dyDescent="0.25">
      <c r="A17" s="23">
        <v>35405</v>
      </c>
      <c r="B17" s="77">
        <v>35405</v>
      </c>
      <c r="C17" s="23" t="s">
        <v>691</v>
      </c>
      <c r="D17" s="2">
        <v>49.97</v>
      </c>
      <c r="E17" s="23"/>
      <c r="F17" s="2"/>
      <c r="G17" s="111"/>
    </row>
    <row r="18" spans="1:7" s="21" customFormat="1" x14ac:dyDescent="0.25">
      <c r="A18" s="23">
        <v>35410</v>
      </c>
      <c r="B18" s="77">
        <v>35410</v>
      </c>
      <c r="C18" s="23" t="s">
        <v>692</v>
      </c>
      <c r="D18" s="2">
        <v>21.91</v>
      </c>
      <c r="E18" s="23"/>
      <c r="F18" s="2"/>
      <c r="G18" s="111"/>
    </row>
    <row r="19" spans="1:7" s="21" customFormat="1" x14ac:dyDescent="0.25">
      <c r="A19" s="23">
        <v>35411</v>
      </c>
      <c r="B19" s="77">
        <v>35411</v>
      </c>
      <c r="C19" s="23" t="s">
        <v>693</v>
      </c>
      <c r="D19" s="2">
        <v>19.72</v>
      </c>
      <c r="E19" s="23"/>
      <c r="F19" s="2"/>
      <c r="G19" s="111"/>
    </row>
    <row r="20" spans="1:7" s="21" customFormat="1" x14ac:dyDescent="0.25">
      <c r="A20" s="23">
        <v>36410</v>
      </c>
      <c r="B20" s="77">
        <v>36410</v>
      </c>
      <c r="C20" s="23" t="s">
        <v>1567</v>
      </c>
      <c r="D20" s="112">
        <v>154.35</v>
      </c>
      <c r="E20" s="23"/>
      <c r="F20" s="2"/>
      <c r="G20" s="111"/>
    </row>
    <row r="21" spans="1:7" s="21" customFormat="1" x14ac:dyDescent="0.25">
      <c r="A21" s="23">
        <v>36412</v>
      </c>
      <c r="B21" s="77">
        <v>36412</v>
      </c>
      <c r="C21" s="23" t="s">
        <v>6</v>
      </c>
      <c r="D21" s="112">
        <v>74.11</v>
      </c>
      <c r="E21" s="23"/>
      <c r="F21" s="2"/>
      <c r="G21" s="111"/>
    </row>
    <row r="22" spans="1:7" s="21" customFormat="1" x14ac:dyDescent="0.25">
      <c r="A22" s="23">
        <v>36420</v>
      </c>
      <c r="B22" s="77">
        <v>36420</v>
      </c>
      <c r="C22" s="23" t="s">
        <v>1568</v>
      </c>
      <c r="D22" s="112">
        <v>250.82</v>
      </c>
      <c r="E22" s="23"/>
      <c r="F22" s="2"/>
      <c r="G22" s="111"/>
    </row>
    <row r="23" spans="1:7" s="21" customFormat="1" x14ac:dyDescent="0.25">
      <c r="A23" s="23">
        <v>36421</v>
      </c>
      <c r="B23" s="77">
        <v>36421</v>
      </c>
      <c r="C23" s="23" t="s">
        <v>1965</v>
      </c>
      <c r="D23" s="112">
        <v>28.85</v>
      </c>
      <c r="E23" s="23"/>
      <c r="F23" s="2"/>
      <c r="G23" s="111"/>
    </row>
    <row r="24" spans="1:7" s="21" customFormat="1" x14ac:dyDescent="0.25">
      <c r="A24" s="23">
        <v>36424</v>
      </c>
      <c r="B24" s="77">
        <v>36424</v>
      </c>
      <c r="C24" s="23" t="s">
        <v>1733</v>
      </c>
      <c r="D24" s="2">
        <v>15.16</v>
      </c>
      <c r="E24" s="23"/>
      <c r="F24" s="2"/>
      <c r="G24" s="111"/>
    </row>
    <row r="25" spans="1:7" s="21" customFormat="1" x14ac:dyDescent="0.25">
      <c r="A25" s="23">
        <v>36428</v>
      </c>
      <c r="B25" s="77">
        <v>36428</v>
      </c>
      <c r="C25" s="23" t="s">
        <v>8</v>
      </c>
      <c r="D25" s="2">
        <v>10.44</v>
      </c>
      <c r="E25" s="23"/>
      <c r="F25" s="2"/>
      <c r="G25" s="111"/>
    </row>
    <row r="26" spans="1:7" s="21" customFormat="1" x14ac:dyDescent="0.25">
      <c r="A26" s="23">
        <v>36430</v>
      </c>
      <c r="B26" s="77">
        <v>36430</v>
      </c>
      <c r="C26" s="23" t="s">
        <v>5</v>
      </c>
      <c r="D26" s="112">
        <v>7.41</v>
      </c>
      <c r="E26" s="23"/>
      <c r="F26" s="2"/>
      <c r="G26" s="111"/>
    </row>
    <row r="27" spans="1:7" s="21" customFormat="1" x14ac:dyDescent="0.25">
      <c r="A27" s="23">
        <v>36432</v>
      </c>
      <c r="B27" s="77">
        <v>36432</v>
      </c>
      <c r="C27" s="23" t="s">
        <v>1575</v>
      </c>
      <c r="D27" s="112">
        <v>1.86</v>
      </c>
      <c r="E27" s="23"/>
      <c r="F27" s="2"/>
      <c r="G27" s="111"/>
    </row>
    <row r="28" spans="1:7" s="21" customFormat="1" x14ac:dyDescent="0.25">
      <c r="A28" s="23">
        <v>36441</v>
      </c>
      <c r="B28" s="77">
        <v>36441</v>
      </c>
      <c r="C28" s="23" t="s">
        <v>1571</v>
      </c>
      <c r="D28" s="112">
        <v>23.71</v>
      </c>
      <c r="E28" s="23"/>
      <c r="F28" s="2"/>
      <c r="G28" s="111"/>
    </row>
    <row r="29" spans="1:7" s="21" customFormat="1" x14ac:dyDescent="0.25">
      <c r="A29" s="23">
        <v>38248</v>
      </c>
      <c r="B29" s="77">
        <v>38248</v>
      </c>
      <c r="C29" s="23" t="s">
        <v>1762</v>
      </c>
      <c r="D29" s="2">
        <v>9.7200000000000006</v>
      </c>
      <c r="E29" s="23"/>
      <c r="F29" s="2"/>
      <c r="G29" s="111"/>
    </row>
    <row r="30" spans="1:7" s="21" customFormat="1" x14ac:dyDescent="0.25">
      <c r="A30" s="23">
        <v>38253</v>
      </c>
      <c r="B30" s="77">
        <v>38253</v>
      </c>
      <c r="C30" s="23" t="s">
        <v>217</v>
      </c>
      <c r="D30" s="2">
        <v>63.95</v>
      </c>
      <c r="E30" s="23"/>
      <c r="F30" s="2"/>
      <c r="G30" s="111"/>
    </row>
    <row r="31" spans="1:7" s="21" customFormat="1" x14ac:dyDescent="0.25">
      <c r="A31" s="23">
        <v>38366</v>
      </c>
      <c r="B31" s="77">
        <v>38366</v>
      </c>
      <c r="C31" s="23" t="s">
        <v>1201</v>
      </c>
      <c r="D31" s="2">
        <v>82.822299999999998</v>
      </c>
      <c r="E31" s="23"/>
      <c r="F31" s="2"/>
      <c r="G31" s="111"/>
    </row>
    <row r="32" spans="1:7" s="21" customFormat="1" x14ac:dyDescent="0.25">
      <c r="A32" s="23">
        <v>38368</v>
      </c>
      <c r="B32" s="77">
        <v>38368</v>
      </c>
      <c r="C32" s="23" t="s">
        <v>1202</v>
      </c>
      <c r="D32" s="2">
        <v>112.05370000000001</v>
      </c>
      <c r="E32" s="23"/>
      <c r="F32" s="2"/>
      <c r="G32" s="111"/>
    </row>
    <row r="33" spans="1:7" s="21" customFormat="1" x14ac:dyDescent="0.25">
      <c r="A33" s="23">
        <v>38380</v>
      </c>
      <c r="B33" s="77">
        <v>38380</v>
      </c>
      <c r="C33" s="23" t="s">
        <v>71</v>
      </c>
      <c r="D33" s="2">
        <v>6.3</v>
      </c>
      <c r="E33" s="23"/>
      <c r="F33" s="2"/>
      <c r="G33" s="111"/>
    </row>
    <row r="34" spans="1:7" s="21" customFormat="1" x14ac:dyDescent="0.25">
      <c r="A34" s="23">
        <v>38382</v>
      </c>
      <c r="B34" s="77">
        <v>38382</v>
      </c>
      <c r="C34" s="23" t="s">
        <v>72</v>
      </c>
      <c r="D34" s="2">
        <v>8.14</v>
      </c>
      <c r="E34" s="23"/>
      <c r="F34" s="2"/>
      <c r="G34" s="111"/>
    </row>
    <row r="35" spans="1:7" s="21" customFormat="1" x14ac:dyDescent="0.25">
      <c r="A35" s="23">
        <v>38384</v>
      </c>
      <c r="B35" s="77">
        <v>38384</v>
      </c>
      <c r="C35" s="23" t="s">
        <v>73</v>
      </c>
      <c r="D35" s="2">
        <v>11.67</v>
      </c>
      <c r="E35" s="23"/>
      <c r="F35" s="2"/>
      <c r="G35" s="111"/>
    </row>
    <row r="36" spans="1:7" s="21" customFormat="1" x14ac:dyDescent="0.25">
      <c r="A36" s="23">
        <v>38386</v>
      </c>
      <c r="B36" s="77">
        <v>38386</v>
      </c>
      <c r="C36" s="23" t="s">
        <v>74</v>
      </c>
      <c r="D36" s="2">
        <v>13.91</v>
      </c>
      <c r="E36" s="23"/>
      <c r="F36" s="2"/>
      <c r="G36" s="111"/>
    </row>
    <row r="37" spans="1:7" s="21" customFormat="1" x14ac:dyDescent="0.25">
      <c r="A37" s="23">
        <v>38389</v>
      </c>
      <c r="B37" s="77">
        <v>38389</v>
      </c>
      <c r="C37" s="23" t="s">
        <v>1067</v>
      </c>
      <c r="D37" s="2">
        <v>29.51</v>
      </c>
      <c r="E37" s="23"/>
      <c r="F37" s="2"/>
      <c r="G37" s="111"/>
    </row>
    <row r="38" spans="1:7" s="21" customFormat="1" x14ac:dyDescent="0.25">
      <c r="A38" s="23">
        <v>38397</v>
      </c>
      <c r="B38" s="77">
        <v>38397</v>
      </c>
      <c r="C38" s="23" t="s">
        <v>75</v>
      </c>
      <c r="D38" s="2">
        <v>7.55</v>
      </c>
      <c r="E38" s="23"/>
      <c r="F38" s="2"/>
      <c r="G38" s="111"/>
    </row>
    <row r="39" spans="1:7" s="21" customFormat="1" x14ac:dyDescent="0.25">
      <c r="A39" s="23">
        <v>38398</v>
      </c>
      <c r="B39" s="77">
        <v>38398</v>
      </c>
      <c r="C39" s="23" t="s">
        <v>76</v>
      </c>
      <c r="D39" s="2">
        <v>14.98</v>
      </c>
      <c r="E39" s="23"/>
      <c r="F39" s="2"/>
      <c r="G39" s="111"/>
    </row>
    <row r="40" spans="1:7" s="21" customFormat="1" x14ac:dyDescent="0.25">
      <c r="A40" s="23">
        <v>38399</v>
      </c>
      <c r="B40" s="77">
        <v>38399</v>
      </c>
      <c r="C40" s="23" t="s">
        <v>703</v>
      </c>
      <c r="D40" s="2">
        <v>65.09</v>
      </c>
      <c r="E40" s="23"/>
      <c r="F40" s="2"/>
      <c r="G40" s="111"/>
    </row>
    <row r="41" spans="1:7" s="21" customFormat="1" x14ac:dyDescent="0.25">
      <c r="A41" s="23">
        <v>38400</v>
      </c>
      <c r="B41" s="77">
        <v>38400</v>
      </c>
      <c r="C41" s="23" t="s">
        <v>704</v>
      </c>
      <c r="D41" s="2">
        <v>80.040000000000006</v>
      </c>
      <c r="E41" s="23"/>
      <c r="F41" s="2"/>
      <c r="G41" s="111"/>
    </row>
    <row r="42" spans="1:7" s="21" customFormat="1" x14ac:dyDescent="0.25">
      <c r="A42" s="23">
        <v>38401</v>
      </c>
      <c r="B42" s="77">
        <v>38401</v>
      </c>
      <c r="C42" s="23" t="s">
        <v>1761</v>
      </c>
      <c r="D42" s="2">
        <v>279.99</v>
      </c>
      <c r="E42" s="23"/>
      <c r="F42" s="2"/>
      <c r="G42" s="111"/>
    </row>
    <row r="43" spans="1:7" s="21" customFormat="1" x14ac:dyDescent="0.25">
      <c r="A43" s="23">
        <v>39107</v>
      </c>
      <c r="B43" s="77">
        <v>39107</v>
      </c>
      <c r="C43" s="23" t="s">
        <v>186</v>
      </c>
      <c r="D43" s="2">
        <v>4</v>
      </c>
      <c r="E43" s="23"/>
      <c r="F43" s="2"/>
      <c r="G43" s="111"/>
    </row>
    <row r="44" spans="1:7" s="21" customFormat="1" x14ac:dyDescent="0.25">
      <c r="A44" s="23">
        <v>39315</v>
      </c>
      <c r="B44" s="77">
        <v>39315</v>
      </c>
      <c r="C44" s="23" t="s">
        <v>46</v>
      </c>
      <c r="D44" s="2">
        <v>30.41</v>
      </c>
      <c r="E44" s="23"/>
      <c r="F44" s="2"/>
      <c r="G44" s="111"/>
    </row>
    <row r="45" spans="1:7" s="21" customFormat="1" x14ac:dyDescent="0.25">
      <c r="A45" s="23">
        <v>39410</v>
      </c>
      <c r="B45" s="77">
        <v>39410</v>
      </c>
      <c r="C45" s="23" t="s">
        <v>459</v>
      </c>
      <c r="D45" s="2">
        <v>58.75</v>
      </c>
      <c r="E45" s="23"/>
      <c r="F45" s="2"/>
      <c r="G45" s="111"/>
    </row>
    <row r="46" spans="1:7" s="21" customFormat="1" x14ac:dyDescent="0.25">
      <c r="A46" s="23">
        <v>39417</v>
      </c>
      <c r="B46" s="77">
        <v>39417</v>
      </c>
      <c r="C46" s="23" t="s">
        <v>1073</v>
      </c>
      <c r="D46" s="2">
        <v>762.38</v>
      </c>
      <c r="E46" s="23"/>
      <c r="F46" s="2"/>
      <c r="G46" s="111"/>
    </row>
    <row r="47" spans="1:7" s="21" customFormat="1" x14ac:dyDescent="0.25">
      <c r="A47" s="23">
        <v>39439</v>
      </c>
      <c r="B47" s="77">
        <v>39439</v>
      </c>
      <c r="C47" s="23" t="s">
        <v>1953</v>
      </c>
      <c r="D47" s="2">
        <v>17.47</v>
      </c>
      <c r="E47" s="23"/>
      <c r="F47" s="2"/>
      <c r="G47" s="111"/>
    </row>
    <row r="48" spans="1:7" s="21" customFormat="1" x14ac:dyDescent="0.25">
      <c r="A48" s="23">
        <v>39442</v>
      </c>
      <c r="B48" s="77">
        <v>39442</v>
      </c>
      <c r="C48" s="23" t="s">
        <v>1954</v>
      </c>
      <c r="D48" s="2">
        <v>131.08000000000001</v>
      </c>
      <c r="E48" s="23"/>
      <c r="F48" s="2"/>
      <c r="G48" s="111"/>
    </row>
    <row r="49" spans="1:7" s="21" customFormat="1" x14ac:dyDescent="0.25">
      <c r="A49" s="23">
        <v>39694</v>
      </c>
      <c r="B49" s="77">
        <v>39694</v>
      </c>
      <c r="C49" s="23" t="s">
        <v>20</v>
      </c>
      <c r="D49" s="2">
        <v>9.61</v>
      </c>
      <c r="E49" s="23"/>
      <c r="F49" s="2"/>
      <c r="G49" s="111"/>
    </row>
    <row r="50" spans="1:7" s="21" customFormat="1" x14ac:dyDescent="0.25">
      <c r="A50" s="23">
        <v>39697</v>
      </c>
      <c r="B50" s="77">
        <v>39697</v>
      </c>
      <c r="C50" s="23" t="s">
        <v>1753</v>
      </c>
      <c r="D50" s="2">
        <v>29.16</v>
      </c>
      <c r="E50" s="23"/>
      <c r="F50" s="2"/>
      <c r="G50" s="111"/>
    </row>
    <row r="51" spans="1:7" s="21" customFormat="1" x14ac:dyDescent="0.25">
      <c r="A51" s="23">
        <v>39889</v>
      </c>
      <c r="B51" s="77">
        <v>39889</v>
      </c>
      <c r="C51" s="23" t="s">
        <v>1970</v>
      </c>
      <c r="D51" s="2">
        <v>144.36000000000001</v>
      </c>
      <c r="E51" s="23"/>
      <c r="F51" s="2"/>
      <c r="G51" s="111"/>
    </row>
    <row r="52" spans="1:7" s="21" customFormat="1" x14ac:dyDescent="0.25">
      <c r="A52" s="23">
        <v>39917</v>
      </c>
      <c r="B52" s="77">
        <v>39917</v>
      </c>
      <c r="C52" s="23" t="s">
        <v>1069</v>
      </c>
      <c r="D52" s="2">
        <v>78.010000000000005</v>
      </c>
      <c r="E52" s="23"/>
      <c r="F52" s="2"/>
      <c r="G52" s="111"/>
    </row>
    <row r="53" spans="1:7" s="21" customFormat="1" x14ac:dyDescent="0.25">
      <c r="A53" s="23">
        <v>39919</v>
      </c>
      <c r="B53" s="77">
        <v>39919</v>
      </c>
      <c r="C53" s="23" t="s">
        <v>1873</v>
      </c>
      <c r="D53" s="2">
        <v>78.010000000000005</v>
      </c>
      <c r="E53" s="23"/>
      <c r="F53" s="2"/>
      <c r="G53" s="111"/>
    </row>
    <row r="54" spans="1:7" s="21" customFormat="1" x14ac:dyDescent="0.25">
      <c r="A54" s="23">
        <v>39921</v>
      </c>
      <c r="B54" s="77">
        <v>39921</v>
      </c>
      <c r="C54" s="23" t="s">
        <v>708</v>
      </c>
      <c r="D54" s="2">
        <v>13.11</v>
      </c>
      <c r="E54" s="23"/>
      <c r="F54" s="2"/>
      <c r="G54" s="111"/>
    </row>
    <row r="55" spans="1:7" s="21" customFormat="1" x14ac:dyDescent="0.25">
      <c r="A55" s="23">
        <v>81015</v>
      </c>
      <c r="B55" s="79">
        <v>81015</v>
      </c>
      <c r="C55" s="23" t="s">
        <v>1166</v>
      </c>
      <c r="D55" s="2">
        <v>1407.23</v>
      </c>
      <c r="E55" s="23"/>
      <c r="F55" s="2"/>
      <c r="G55" s="111"/>
    </row>
    <row r="56" spans="1:7" s="21" customFormat="1" x14ac:dyDescent="0.25">
      <c r="A56" s="23" t="s">
        <v>235</v>
      </c>
      <c r="B56" s="77">
        <v>13010</v>
      </c>
      <c r="C56" s="23" t="s">
        <v>624</v>
      </c>
      <c r="D56" s="2">
        <v>303.33</v>
      </c>
      <c r="E56" s="23"/>
      <c r="F56" s="2"/>
      <c r="G56" s="111"/>
    </row>
    <row r="57" spans="1:7" s="21" customFormat="1" x14ac:dyDescent="0.25">
      <c r="A57" s="23" t="s">
        <v>236</v>
      </c>
      <c r="B57" s="77">
        <v>13010</v>
      </c>
      <c r="C57" s="23" t="s">
        <v>624</v>
      </c>
      <c r="D57" s="2">
        <v>233.34</v>
      </c>
      <c r="E57" s="23"/>
      <c r="F57" s="2"/>
      <c r="G57" s="111"/>
    </row>
    <row r="58" spans="1:7" s="21" customFormat="1" x14ac:dyDescent="0.25">
      <c r="A58" s="23" t="s">
        <v>237</v>
      </c>
      <c r="B58" s="77">
        <v>13012</v>
      </c>
      <c r="C58" s="23" t="s">
        <v>625</v>
      </c>
      <c r="D58" s="2">
        <v>404.44</v>
      </c>
      <c r="E58" s="23"/>
      <c r="F58" s="2"/>
      <c r="G58" s="111"/>
    </row>
    <row r="59" spans="1:7" s="21" customFormat="1" x14ac:dyDescent="0.25">
      <c r="A59" s="23" t="s">
        <v>238</v>
      </c>
      <c r="B59" s="77">
        <v>13012</v>
      </c>
      <c r="C59" s="23" t="s">
        <v>625</v>
      </c>
      <c r="D59" s="2">
        <v>311.11</v>
      </c>
      <c r="E59" s="99"/>
      <c r="F59" s="2"/>
      <c r="G59" s="111"/>
    </row>
    <row r="60" spans="1:7" s="21" customFormat="1" x14ac:dyDescent="0.25">
      <c r="A60" s="23" t="s">
        <v>239</v>
      </c>
      <c r="B60" s="77">
        <v>13014</v>
      </c>
      <c r="C60" s="23" t="s">
        <v>219</v>
      </c>
      <c r="D60" s="2">
        <v>505.53</v>
      </c>
      <c r="E60" s="99"/>
      <c r="F60" s="2"/>
      <c r="G60" s="111"/>
    </row>
    <row r="61" spans="1:7" s="21" customFormat="1" x14ac:dyDescent="0.25">
      <c r="A61" s="23" t="s">
        <v>240</v>
      </c>
      <c r="B61" s="77">
        <v>13014</v>
      </c>
      <c r="C61" s="23" t="s">
        <v>219</v>
      </c>
      <c r="D61" s="2">
        <v>388.87</v>
      </c>
      <c r="E61" s="99"/>
      <c r="F61" s="2"/>
      <c r="G61" s="111"/>
    </row>
    <row r="62" spans="1:7" s="21" customFormat="1" x14ac:dyDescent="0.25">
      <c r="A62" s="23" t="s">
        <v>241</v>
      </c>
      <c r="B62" s="77">
        <v>13020</v>
      </c>
      <c r="C62" s="23" t="s">
        <v>626</v>
      </c>
      <c r="D62" s="2">
        <v>303.33</v>
      </c>
      <c r="E62" s="99"/>
      <c r="F62" s="2"/>
      <c r="G62" s="111"/>
    </row>
    <row r="63" spans="1:7" s="21" customFormat="1" x14ac:dyDescent="0.25">
      <c r="A63" s="23" t="s">
        <v>242</v>
      </c>
      <c r="B63" s="77">
        <v>13020</v>
      </c>
      <c r="C63" s="23" t="s">
        <v>626</v>
      </c>
      <c r="D63" s="2">
        <v>233.34</v>
      </c>
      <c r="E63" s="99"/>
      <c r="F63" s="2"/>
      <c r="G63" s="111"/>
    </row>
    <row r="64" spans="1:7" s="21" customFormat="1" x14ac:dyDescent="0.25">
      <c r="A64" s="23" t="s">
        <v>243</v>
      </c>
      <c r="B64" s="77">
        <v>13022</v>
      </c>
      <c r="C64" s="23" t="s">
        <v>627</v>
      </c>
      <c r="D64" s="2">
        <v>404.44</v>
      </c>
      <c r="E64" s="99"/>
      <c r="F64" s="2"/>
      <c r="G64" s="111"/>
    </row>
    <row r="65" spans="1:7" s="21" customFormat="1" x14ac:dyDescent="0.25">
      <c r="A65" s="23" t="s">
        <v>244</v>
      </c>
      <c r="B65" s="77">
        <v>13022</v>
      </c>
      <c r="C65" s="23" t="s">
        <v>627</v>
      </c>
      <c r="D65" s="2">
        <v>311.11</v>
      </c>
      <c r="E65" s="99"/>
      <c r="F65" s="2"/>
      <c r="G65" s="111"/>
    </row>
    <row r="66" spans="1:7" s="21" customFormat="1" x14ac:dyDescent="0.25">
      <c r="A66" s="23" t="s">
        <v>245</v>
      </c>
      <c r="B66" s="77">
        <v>13029</v>
      </c>
      <c r="C66" s="23" t="s">
        <v>1061</v>
      </c>
      <c r="D66" s="2">
        <v>44.38</v>
      </c>
      <c r="E66" s="99"/>
      <c r="F66" s="2"/>
      <c r="G66" s="111"/>
    </row>
    <row r="67" spans="1:7" s="21" customFormat="1" x14ac:dyDescent="0.25">
      <c r="A67" s="23" t="s">
        <v>246</v>
      </c>
      <c r="B67" s="77">
        <v>13029</v>
      </c>
      <c r="C67" s="23" t="s">
        <v>1061</v>
      </c>
      <c r="D67" s="2">
        <v>34.14</v>
      </c>
      <c r="E67" s="99"/>
      <c r="F67" s="2"/>
      <c r="G67" s="111"/>
    </row>
    <row r="68" spans="1:7" s="21" customFormat="1" x14ac:dyDescent="0.25">
      <c r="A68" s="23" t="s">
        <v>247</v>
      </c>
      <c r="B68" s="77">
        <v>13032</v>
      </c>
      <c r="C68" s="23" t="s">
        <v>1062</v>
      </c>
      <c r="D68" s="2">
        <v>44.38</v>
      </c>
      <c r="E68" s="99"/>
      <c r="F68" s="2"/>
      <c r="G68" s="111"/>
    </row>
    <row r="69" spans="1:7" s="21" customFormat="1" x14ac:dyDescent="0.25">
      <c r="A69" s="23" t="s">
        <v>248</v>
      </c>
      <c r="B69" s="77">
        <v>13032</v>
      </c>
      <c r="C69" s="23" t="s">
        <v>1062</v>
      </c>
      <c r="D69" s="2">
        <v>34.14</v>
      </c>
      <c r="E69" s="99"/>
      <c r="F69" s="2"/>
      <c r="G69" s="111"/>
    </row>
    <row r="70" spans="1:7" s="21" customFormat="1" x14ac:dyDescent="0.25">
      <c r="A70" s="99" t="s">
        <v>2007</v>
      </c>
      <c r="B70" s="127" t="s">
        <v>2007</v>
      </c>
      <c r="C70" s="100" t="s">
        <v>2017</v>
      </c>
      <c r="D70" s="129" t="s">
        <v>2030</v>
      </c>
      <c r="E70" s="99"/>
      <c r="F70" s="2"/>
      <c r="G70" s="111"/>
    </row>
    <row r="71" spans="1:7" s="21" customFormat="1" x14ac:dyDescent="0.25">
      <c r="A71" s="99" t="s">
        <v>2008</v>
      </c>
      <c r="B71" s="127" t="s">
        <v>2008</v>
      </c>
      <c r="C71" s="100" t="s">
        <v>2018</v>
      </c>
      <c r="D71" s="129" t="s">
        <v>2029</v>
      </c>
      <c r="E71" s="99"/>
      <c r="F71" s="2"/>
      <c r="G71" s="111"/>
    </row>
    <row r="72" spans="1:7" s="21" customFormat="1" x14ac:dyDescent="0.25">
      <c r="A72" s="99" t="s">
        <v>2009</v>
      </c>
      <c r="B72" s="127" t="s">
        <v>2009</v>
      </c>
      <c r="C72" s="100" t="s">
        <v>2019</v>
      </c>
      <c r="D72" s="129" t="s">
        <v>2031</v>
      </c>
      <c r="E72" s="99"/>
      <c r="F72" s="2"/>
      <c r="G72" s="111"/>
    </row>
    <row r="73" spans="1:7" s="21" customFormat="1" x14ac:dyDescent="0.25">
      <c r="A73" s="99" t="s">
        <v>2010</v>
      </c>
      <c r="B73" s="127" t="s">
        <v>2010</v>
      </c>
      <c r="C73" s="100" t="s">
        <v>2020</v>
      </c>
      <c r="D73" s="129" t="s">
        <v>2032</v>
      </c>
      <c r="E73" s="99"/>
      <c r="F73" s="2"/>
      <c r="G73" s="111"/>
    </row>
    <row r="74" spans="1:7" s="21" customFormat="1" x14ac:dyDescent="0.25">
      <c r="A74" s="99" t="s">
        <v>2011</v>
      </c>
      <c r="B74" s="127" t="s">
        <v>2011</v>
      </c>
      <c r="C74" s="100" t="s">
        <v>2021</v>
      </c>
      <c r="D74" s="129" t="s">
        <v>2034</v>
      </c>
      <c r="E74" s="99"/>
      <c r="F74" s="2"/>
      <c r="G74" s="111"/>
    </row>
    <row r="75" spans="1:7" s="21" customFormat="1" x14ac:dyDescent="0.25">
      <c r="A75" s="99" t="s">
        <v>2012</v>
      </c>
      <c r="B75" s="127" t="s">
        <v>2012</v>
      </c>
      <c r="C75" s="100" t="s">
        <v>2022</v>
      </c>
      <c r="D75" s="129" t="s">
        <v>2033</v>
      </c>
      <c r="E75" s="99"/>
      <c r="F75" s="2"/>
      <c r="G75" s="111"/>
    </row>
    <row r="76" spans="1:7" s="21" customFormat="1" x14ac:dyDescent="0.25">
      <c r="A76" s="99" t="s">
        <v>2013</v>
      </c>
      <c r="B76" s="127" t="s">
        <v>2013</v>
      </c>
      <c r="C76" s="100" t="s">
        <v>2023</v>
      </c>
      <c r="D76" s="129" t="s">
        <v>2035</v>
      </c>
      <c r="E76" s="99"/>
      <c r="F76" s="2"/>
      <c r="G76" s="111"/>
    </row>
    <row r="77" spans="1:7" s="21" customFormat="1" x14ac:dyDescent="0.25">
      <c r="A77" s="99" t="s">
        <v>2014</v>
      </c>
      <c r="B77" s="127" t="s">
        <v>2014</v>
      </c>
      <c r="C77" s="100" t="s">
        <v>2024</v>
      </c>
      <c r="D77" s="129" t="s">
        <v>2036</v>
      </c>
      <c r="E77" s="99"/>
      <c r="F77" s="2"/>
      <c r="G77" s="111"/>
    </row>
    <row r="78" spans="1:7" s="21" customFormat="1" x14ac:dyDescent="0.25">
      <c r="A78" s="23" t="s">
        <v>1949</v>
      </c>
      <c r="B78" s="77" t="s">
        <v>1949</v>
      </c>
      <c r="C78" s="23" t="s">
        <v>1952</v>
      </c>
      <c r="D78" s="112">
        <v>256.62</v>
      </c>
      <c r="E78" s="99"/>
      <c r="F78" s="2"/>
      <c r="G78" s="111"/>
    </row>
    <row r="79" spans="1:7" s="21" customFormat="1" x14ac:dyDescent="0.25">
      <c r="A79" s="23" t="s">
        <v>1755</v>
      </c>
      <c r="B79" s="77">
        <v>18471</v>
      </c>
      <c r="C79" s="23" t="s">
        <v>1941</v>
      </c>
      <c r="D79" s="112">
        <v>558.76</v>
      </c>
      <c r="E79" s="99"/>
      <c r="F79" s="2"/>
      <c r="G79" s="111"/>
    </row>
    <row r="80" spans="1:7" s="21" customFormat="1" x14ac:dyDescent="0.25">
      <c r="A80" s="23" t="s">
        <v>1950</v>
      </c>
      <c r="B80" s="77" t="s">
        <v>1950</v>
      </c>
      <c r="C80" s="23" t="s">
        <v>1951</v>
      </c>
      <c r="D80" s="112">
        <v>1076.1300000000001</v>
      </c>
      <c r="E80" s="99"/>
      <c r="F80" s="2"/>
      <c r="G80" s="111"/>
    </row>
    <row r="81" spans="1:7" s="21" customFormat="1" x14ac:dyDescent="0.25">
      <c r="A81" s="23" t="s">
        <v>253</v>
      </c>
      <c r="B81" s="77">
        <v>20055</v>
      </c>
      <c r="C81" s="23" t="s">
        <v>9</v>
      </c>
      <c r="D81" s="2">
        <v>336.97</v>
      </c>
      <c r="E81" s="99"/>
      <c r="F81" s="2"/>
      <c r="G81" s="111"/>
    </row>
    <row r="82" spans="1:7" s="21" customFormat="1" x14ac:dyDescent="0.25">
      <c r="A82" s="23" t="s">
        <v>254</v>
      </c>
      <c r="B82" s="77">
        <v>20055</v>
      </c>
      <c r="C82" s="23" t="s">
        <v>630</v>
      </c>
      <c r="D82" s="2">
        <v>306.33999999999997</v>
      </c>
      <c r="E82" s="99"/>
      <c r="F82" s="2"/>
      <c r="G82" s="111"/>
    </row>
    <row r="83" spans="1:7" s="21" customFormat="1" x14ac:dyDescent="0.25">
      <c r="A83" s="23" t="s">
        <v>1691</v>
      </c>
      <c r="B83" s="77">
        <v>20116</v>
      </c>
      <c r="C83" s="99" t="s">
        <v>1766</v>
      </c>
      <c r="D83" s="2">
        <v>361.74</v>
      </c>
      <c r="E83" s="99"/>
      <c r="F83" s="2"/>
      <c r="G83" s="111"/>
    </row>
    <row r="84" spans="1:7" s="21" customFormat="1" x14ac:dyDescent="0.25">
      <c r="A84" s="23" t="s">
        <v>1692</v>
      </c>
      <c r="B84" s="77">
        <v>20116</v>
      </c>
      <c r="C84" s="99" t="s">
        <v>1766</v>
      </c>
      <c r="D84" s="2">
        <v>328.85</v>
      </c>
      <c r="E84" s="99"/>
      <c r="F84" s="2"/>
      <c r="G84" s="111"/>
    </row>
    <row r="85" spans="1:7" s="21" customFormat="1" x14ac:dyDescent="0.25">
      <c r="A85" s="23" t="s">
        <v>255</v>
      </c>
      <c r="B85" s="77">
        <v>20160</v>
      </c>
      <c r="C85" s="23" t="s">
        <v>10</v>
      </c>
      <c r="D85" s="2">
        <v>296.23</v>
      </c>
      <c r="E85" s="99"/>
      <c r="F85" s="2"/>
      <c r="G85" s="111"/>
    </row>
    <row r="86" spans="1:7" s="21" customFormat="1" x14ac:dyDescent="0.25">
      <c r="A86" s="23" t="s">
        <v>256</v>
      </c>
      <c r="B86" s="77">
        <v>20160</v>
      </c>
      <c r="C86" s="23" t="s">
        <v>631</v>
      </c>
      <c r="D86" s="2">
        <v>269.3</v>
      </c>
      <c r="E86" s="99"/>
      <c r="F86" s="2"/>
      <c r="G86" s="111"/>
    </row>
    <row r="87" spans="1:7" s="21" customFormat="1" x14ac:dyDescent="0.25">
      <c r="A87" s="23" t="s">
        <v>257</v>
      </c>
      <c r="B87" s="77">
        <v>20162</v>
      </c>
      <c r="C87" s="23" t="s">
        <v>11</v>
      </c>
      <c r="D87" s="2">
        <v>296.23</v>
      </c>
      <c r="E87" s="99"/>
      <c r="F87" s="2"/>
      <c r="G87" s="111"/>
    </row>
    <row r="88" spans="1:7" s="21" customFormat="1" x14ac:dyDescent="0.25">
      <c r="A88" s="23" t="s">
        <v>258</v>
      </c>
      <c r="B88" s="77">
        <v>20162</v>
      </c>
      <c r="C88" s="23" t="s">
        <v>632</v>
      </c>
      <c r="D88" s="2">
        <v>269.3</v>
      </c>
      <c r="E88" s="99"/>
      <c r="F88" s="2"/>
      <c r="G88" s="111"/>
    </row>
    <row r="89" spans="1:7" s="21" customFormat="1" x14ac:dyDescent="0.25">
      <c r="A89" s="23" t="s">
        <v>259</v>
      </c>
      <c r="B89" s="77">
        <v>20182</v>
      </c>
      <c r="C89" s="23" t="s">
        <v>12</v>
      </c>
      <c r="D89" s="2">
        <v>342.79</v>
      </c>
      <c r="E89" s="99"/>
      <c r="F89" s="2"/>
      <c r="G89" s="111"/>
    </row>
    <row r="90" spans="1:7" s="21" customFormat="1" x14ac:dyDescent="0.25">
      <c r="A90" s="23" t="s">
        <v>260</v>
      </c>
      <c r="B90" s="77">
        <v>20182</v>
      </c>
      <c r="C90" s="23" t="s">
        <v>633</v>
      </c>
      <c r="D90" s="2">
        <v>311.63</v>
      </c>
      <c r="E90" s="99"/>
      <c r="F90" s="2"/>
      <c r="G90" s="111"/>
    </row>
    <row r="91" spans="1:7" s="21" customFormat="1" x14ac:dyDescent="0.25">
      <c r="A91" s="23" t="s">
        <v>261</v>
      </c>
      <c r="B91" s="77">
        <v>20190</v>
      </c>
      <c r="C91" s="23" t="s">
        <v>13</v>
      </c>
      <c r="D91" s="2">
        <v>342.79</v>
      </c>
      <c r="E91" s="99"/>
      <c r="F91" s="2"/>
      <c r="G91" s="111"/>
    </row>
    <row r="92" spans="1:7" s="21" customFormat="1" x14ac:dyDescent="0.25">
      <c r="A92" s="23" t="s">
        <v>262</v>
      </c>
      <c r="B92" s="77">
        <v>20190</v>
      </c>
      <c r="C92" s="23" t="s">
        <v>634</v>
      </c>
      <c r="D92" s="2">
        <v>311.63</v>
      </c>
      <c r="E92" s="99"/>
      <c r="F92" s="2"/>
      <c r="G92" s="111"/>
    </row>
    <row r="93" spans="1:7" s="21" customFormat="1" x14ac:dyDescent="0.25">
      <c r="A93" s="23" t="s">
        <v>263</v>
      </c>
      <c r="B93" s="77">
        <v>20200</v>
      </c>
      <c r="C93" s="23" t="s">
        <v>635</v>
      </c>
      <c r="D93" s="2">
        <v>212.39</v>
      </c>
      <c r="E93" s="99"/>
      <c r="F93" s="2"/>
      <c r="G93" s="111"/>
    </row>
    <row r="94" spans="1:7" s="21" customFormat="1" x14ac:dyDescent="0.25">
      <c r="A94" s="23" t="s">
        <v>264</v>
      </c>
      <c r="B94" s="77">
        <v>20200</v>
      </c>
      <c r="C94" s="23" t="s">
        <v>635</v>
      </c>
      <c r="D94" s="2">
        <v>193.08</v>
      </c>
      <c r="E94" s="99"/>
      <c r="F94" s="2"/>
      <c r="G94" s="111"/>
    </row>
    <row r="95" spans="1:7" s="21" customFormat="1" x14ac:dyDescent="0.25">
      <c r="A95" s="23" t="s">
        <v>265</v>
      </c>
      <c r="B95" s="77">
        <v>20202</v>
      </c>
      <c r="C95" s="23" t="s">
        <v>636</v>
      </c>
      <c r="D95" s="2">
        <v>290.69</v>
      </c>
      <c r="E95" s="99"/>
      <c r="F95" s="2"/>
      <c r="G95" s="111"/>
    </row>
    <row r="96" spans="1:7" s="21" customFormat="1" x14ac:dyDescent="0.25">
      <c r="A96" s="23" t="s">
        <v>266</v>
      </c>
      <c r="B96" s="77">
        <v>20202</v>
      </c>
      <c r="C96" s="23" t="s">
        <v>636</v>
      </c>
      <c r="D96" s="2">
        <v>264.26</v>
      </c>
      <c r="E96" s="99"/>
      <c r="F96" s="2"/>
      <c r="G96" s="111"/>
    </row>
    <row r="97" spans="1:7" s="21" customFormat="1" x14ac:dyDescent="0.25">
      <c r="A97" s="23" t="s">
        <v>267</v>
      </c>
      <c r="B97" s="77">
        <v>20204</v>
      </c>
      <c r="C97" s="23" t="s">
        <v>637</v>
      </c>
      <c r="D97" s="2">
        <v>290.69</v>
      </c>
      <c r="E97" s="99"/>
      <c r="F97" s="2"/>
      <c r="G97" s="111"/>
    </row>
    <row r="98" spans="1:7" s="21" customFormat="1" x14ac:dyDescent="0.25">
      <c r="A98" s="23" t="s">
        <v>268</v>
      </c>
      <c r="B98" s="77">
        <v>20204</v>
      </c>
      <c r="C98" s="23" t="s">
        <v>637</v>
      </c>
      <c r="D98" s="2">
        <v>264.26</v>
      </c>
      <c r="E98" s="99"/>
      <c r="F98" s="2"/>
      <c r="G98" s="111"/>
    </row>
    <row r="99" spans="1:7" s="21" customFormat="1" x14ac:dyDescent="0.25">
      <c r="A99" s="23" t="s">
        <v>269</v>
      </c>
      <c r="B99" s="77">
        <v>20212</v>
      </c>
      <c r="C99" s="23" t="s">
        <v>1543</v>
      </c>
      <c r="D99" s="2">
        <v>355.66</v>
      </c>
      <c r="E99" s="99"/>
      <c r="F99" s="2"/>
      <c r="G99" s="111"/>
    </row>
    <row r="100" spans="1:7" s="21" customFormat="1" x14ac:dyDescent="0.25">
      <c r="A100" s="23" t="s">
        <v>1693</v>
      </c>
      <c r="B100" s="77">
        <v>20215</v>
      </c>
      <c r="C100" s="99" t="s">
        <v>196</v>
      </c>
      <c r="D100" s="2">
        <v>389.62</v>
      </c>
      <c r="E100" s="99"/>
      <c r="F100" s="2"/>
      <c r="G100" s="111"/>
    </row>
    <row r="101" spans="1:7" s="21" customFormat="1" ht="12.75" customHeight="1" x14ac:dyDescent="0.25">
      <c r="A101" s="23" t="s">
        <v>1694</v>
      </c>
      <c r="B101" s="77">
        <v>20215</v>
      </c>
      <c r="C101" s="99" t="s">
        <v>196</v>
      </c>
      <c r="D101" s="2">
        <v>354.19</v>
      </c>
      <c r="E101" s="99"/>
      <c r="F101" s="2"/>
      <c r="G101" s="111"/>
    </row>
    <row r="102" spans="1:7" s="21" customFormat="1" ht="12.75" customHeight="1" x14ac:dyDescent="0.25">
      <c r="A102" s="23" t="s">
        <v>1695</v>
      </c>
      <c r="B102" s="77">
        <v>20218</v>
      </c>
      <c r="C102" s="99" t="s">
        <v>1775</v>
      </c>
      <c r="D102" s="2">
        <v>428.58</v>
      </c>
      <c r="E102" s="99"/>
      <c r="F102" s="2"/>
      <c r="G102" s="111"/>
    </row>
    <row r="103" spans="1:7" s="21" customFormat="1" x14ac:dyDescent="0.25">
      <c r="A103" s="23" t="s">
        <v>1696</v>
      </c>
      <c r="B103" s="77">
        <v>20218</v>
      </c>
      <c r="C103" s="99" t="s">
        <v>1775</v>
      </c>
      <c r="D103" s="2">
        <v>389.62</v>
      </c>
      <c r="E103" s="99"/>
      <c r="F103" s="2"/>
      <c r="G103" s="111"/>
    </row>
    <row r="104" spans="1:7" s="21" customFormat="1" x14ac:dyDescent="0.25">
      <c r="A104" s="23" t="s">
        <v>270</v>
      </c>
      <c r="B104" s="77">
        <v>20220</v>
      </c>
      <c r="C104" s="23" t="s">
        <v>14</v>
      </c>
      <c r="D104" s="2">
        <v>224.27</v>
      </c>
      <c r="E104" s="99"/>
      <c r="F104" s="2"/>
      <c r="G104" s="111"/>
    </row>
    <row r="105" spans="1:7" s="21" customFormat="1" x14ac:dyDescent="0.25">
      <c r="A105" s="23" t="s">
        <v>271</v>
      </c>
      <c r="B105" s="77">
        <v>20220</v>
      </c>
      <c r="C105" s="23" t="s">
        <v>638</v>
      </c>
      <c r="D105" s="2">
        <v>203.88</v>
      </c>
      <c r="E105" s="99"/>
      <c r="F105" s="2"/>
      <c r="G105" s="111"/>
    </row>
    <row r="106" spans="1:7" s="21" customFormat="1" x14ac:dyDescent="0.25">
      <c r="A106" s="23" t="s">
        <v>272</v>
      </c>
      <c r="B106" s="77">
        <v>20221</v>
      </c>
      <c r="C106" s="23" t="s">
        <v>15</v>
      </c>
      <c r="D106" s="2">
        <v>271.60000000000002</v>
      </c>
      <c r="E106" s="99"/>
      <c r="F106" s="2"/>
      <c r="G106" s="111"/>
    </row>
    <row r="107" spans="1:7" s="21" customFormat="1" x14ac:dyDescent="0.25">
      <c r="A107" s="23" t="s">
        <v>273</v>
      </c>
      <c r="B107" s="77">
        <v>20221</v>
      </c>
      <c r="C107" s="23" t="s">
        <v>639</v>
      </c>
      <c r="D107" s="2">
        <v>246.91</v>
      </c>
      <c r="E107" s="99"/>
      <c r="F107" s="2"/>
      <c r="G107" s="111"/>
    </row>
    <row r="108" spans="1:7" s="21" customFormat="1" x14ac:dyDescent="0.25">
      <c r="A108" s="23" t="s">
        <v>274</v>
      </c>
      <c r="B108" s="77">
        <v>20222</v>
      </c>
      <c r="C108" s="23" t="s">
        <v>16</v>
      </c>
      <c r="D108" s="2">
        <v>276.88</v>
      </c>
      <c r="E108" s="99"/>
      <c r="F108" s="2"/>
      <c r="G108" s="111"/>
    </row>
    <row r="109" spans="1:7" s="21" customFormat="1" x14ac:dyDescent="0.25">
      <c r="A109" s="23" t="s">
        <v>275</v>
      </c>
      <c r="B109" s="77">
        <v>20222</v>
      </c>
      <c r="C109" s="23" t="s">
        <v>640</v>
      </c>
      <c r="D109" s="2">
        <v>359.27</v>
      </c>
      <c r="E109" s="99"/>
      <c r="F109" s="2"/>
      <c r="G109" s="111"/>
    </row>
    <row r="110" spans="1:7" s="21" customFormat="1" x14ac:dyDescent="0.25">
      <c r="A110" s="23" t="s">
        <v>276</v>
      </c>
      <c r="B110" s="77">
        <v>20222</v>
      </c>
      <c r="C110" s="23" t="s">
        <v>640</v>
      </c>
      <c r="D110" s="2">
        <v>529.22</v>
      </c>
      <c r="E110" s="99"/>
      <c r="F110" s="2"/>
      <c r="G110" s="111"/>
    </row>
    <row r="111" spans="1:7" s="21" customFormat="1" x14ac:dyDescent="0.25">
      <c r="A111" s="23" t="s">
        <v>277</v>
      </c>
      <c r="B111" s="77">
        <v>20222</v>
      </c>
      <c r="C111" s="23" t="s">
        <v>640</v>
      </c>
      <c r="D111" s="2">
        <v>251.71</v>
      </c>
      <c r="E111" s="99"/>
      <c r="F111" s="2"/>
      <c r="G111" s="111"/>
    </row>
    <row r="112" spans="1:7" s="21" customFormat="1" x14ac:dyDescent="0.25">
      <c r="A112" s="23" t="s">
        <v>278</v>
      </c>
      <c r="B112" s="77">
        <v>20278</v>
      </c>
      <c r="C112" s="23" t="s">
        <v>17</v>
      </c>
      <c r="D112" s="2">
        <v>255.01</v>
      </c>
      <c r="E112" s="99"/>
      <c r="F112" s="2"/>
      <c r="G112" s="111"/>
    </row>
    <row r="113" spans="1:7" s="21" customFormat="1" x14ac:dyDescent="0.25">
      <c r="A113" s="23" t="s">
        <v>279</v>
      </c>
      <c r="B113" s="77">
        <v>20278</v>
      </c>
      <c r="C113" s="23" t="s">
        <v>641</v>
      </c>
      <c r="D113" s="2">
        <v>231.83</v>
      </c>
      <c r="E113" s="99"/>
      <c r="F113" s="2"/>
      <c r="G113" s="111"/>
    </row>
    <row r="114" spans="1:7" s="21" customFormat="1" x14ac:dyDescent="0.25">
      <c r="A114" s="23" t="s">
        <v>280</v>
      </c>
      <c r="B114" s="77">
        <v>20290</v>
      </c>
      <c r="C114" s="23" t="s">
        <v>18</v>
      </c>
      <c r="D114" s="2">
        <v>426.23</v>
      </c>
      <c r="E114" s="99"/>
      <c r="F114" s="2"/>
      <c r="G114" s="111"/>
    </row>
    <row r="115" spans="1:7" s="21" customFormat="1" x14ac:dyDescent="0.25">
      <c r="A115" s="23" t="s">
        <v>281</v>
      </c>
      <c r="B115" s="77">
        <v>20290</v>
      </c>
      <c r="C115" s="23" t="s">
        <v>642</v>
      </c>
      <c r="D115" s="2">
        <v>387.48</v>
      </c>
      <c r="E115" s="99"/>
      <c r="F115" s="2"/>
      <c r="G115" s="111"/>
    </row>
    <row r="116" spans="1:7" s="21" customFormat="1" x14ac:dyDescent="0.25">
      <c r="A116" s="23" t="s">
        <v>282</v>
      </c>
      <c r="B116" s="77">
        <v>20299</v>
      </c>
      <c r="C116" s="23" t="s">
        <v>1074</v>
      </c>
      <c r="D116" s="2">
        <v>221.18</v>
      </c>
      <c r="E116" s="99"/>
      <c r="F116" s="2"/>
      <c r="G116" s="111"/>
    </row>
    <row r="117" spans="1:7" s="21" customFormat="1" x14ac:dyDescent="0.25">
      <c r="A117" s="23" t="s">
        <v>283</v>
      </c>
      <c r="B117" s="77">
        <v>20299</v>
      </c>
      <c r="C117" s="23" t="s">
        <v>1074</v>
      </c>
      <c r="D117" s="2">
        <v>201.07</v>
      </c>
      <c r="E117" s="99"/>
      <c r="F117" s="2"/>
      <c r="G117" s="111"/>
    </row>
    <row r="118" spans="1:7" s="21" customFormat="1" x14ac:dyDescent="0.25">
      <c r="A118" s="23" t="s">
        <v>287</v>
      </c>
      <c r="B118" s="77">
        <v>21225</v>
      </c>
      <c r="C118" s="23" t="s">
        <v>643</v>
      </c>
      <c r="D118" s="2">
        <v>359.25</v>
      </c>
      <c r="E118" s="99"/>
      <c r="F118" s="2"/>
      <c r="G118" s="111"/>
    </row>
    <row r="119" spans="1:7" s="21" customFormat="1" x14ac:dyDescent="0.25">
      <c r="A119" s="23" t="s">
        <v>289</v>
      </c>
      <c r="B119" s="77">
        <v>21225</v>
      </c>
      <c r="C119" s="23" t="s">
        <v>193</v>
      </c>
      <c r="D119" s="2">
        <v>326.58</v>
      </c>
      <c r="E119" s="99"/>
      <c r="F119" s="2"/>
      <c r="G119" s="111"/>
    </row>
    <row r="120" spans="1:7" s="21" customFormat="1" x14ac:dyDescent="0.25">
      <c r="A120" s="23" t="s">
        <v>290</v>
      </c>
      <c r="B120" s="77">
        <v>21226</v>
      </c>
      <c r="C120" s="23" t="s">
        <v>644</v>
      </c>
      <c r="D120" s="2">
        <v>511.92</v>
      </c>
      <c r="E120" s="99"/>
      <c r="F120" s="2"/>
      <c r="G120" s="111"/>
    </row>
    <row r="121" spans="1:7" s="21" customFormat="1" x14ac:dyDescent="0.25">
      <c r="A121" s="23" t="s">
        <v>292</v>
      </c>
      <c r="B121" s="77">
        <v>21226</v>
      </c>
      <c r="C121" s="23" t="s">
        <v>194</v>
      </c>
      <c r="D121" s="2">
        <v>465.39</v>
      </c>
      <c r="E121" s="99"/>
      <c r="F121" s="2"/>
      <c r="G121" s="111"/>
    </row>
    <row r="122" spans="1:7" s="21" customFormat="1" x14ac:dyDescent="0.25">
      <c r="A122" s="23" t="s">
        <v>293</v>
      </c>
      <c r="B122" s="77">
        <v>21227</v>
      </c>
      <c r="C122" s="23" t="s">
        <v>645</v>
      </c>
      <c r="D122" s="2">
        <v>563.11</v>
      </c>
      <c r="E122" s="99"/>
      <c r="F122" s="2"/>
      <c r="G122" s="111"/>
    </row>
    <row r="123" spans="1:7" s="21" customFormat="1" x14ac:dyDescent="0.25">
      <c r="A123" s="23" t="s">
        <v>295</v>
      </c>
      <c r="B123" s="77">
        <v>21227</v>
      </c>
      <c r="C123" s="23" t="s">
        <v>195</v>
      </c>
      <c r="D123" s="2">
        <v>511.92</v>
      </c>
      <c r="E123" s="99"/>
      <c r="F123" s="2"/>
      <c r="G123" s="111"/>
    </row>
    <row r="124" spans="1:7" s="21" customFormat="1" x14ac:dyDescent="0.25">
      <c r="A124" s="23" t="s">
        <v>301</v>
      </c>
      <c r="B124" s="77">
        <v>21246</v>
      </c>
      <c r="C124" s="23" t="s">
        <v>196</v>
      </c>
      <c r="D124" s="2">
        <v>381.76</v>
      </c>
      <c r="E124" s="99"/>
      <c r="F124" s="2"/>
      <c r="G124" s="111"/>
    </row>
    <row r="125" spans="1:7" s="21" customFormat="1" x14ac:dyDescent="0.25">
      <c r="A125" s="23" t="s">
        <v>304</v>
      </c>
      <c r="B125" s="77">
        <v>21247</v>
      </c>
      <c r="C125" s="23" t="s">
        <v>197</v>
      </c>
      <c r="D125" s="2">
        <v>458.28</v>
      </c>
      <c r="E125" s="99"/>
      <c r="F125" s="2"/>
      <c r="G125" s="111"/>
    </row>
    <row r="126" spans="1:7" s="21" customFormat="1" x14ac:dyDescent="0.25">
      <c r="A126" s="23" t="s">
        <v>307</v>
      </c>
      <c r="B126" s="77">
        <v>21248</v>
      </c>
      <c r="C126" s="23" t="s">
        <v>198</v>
      </c>
      <c r="D126" s="2">
        <v>504.1</v>
      </c>
      <c r="E126" s="99"/>
      <c r="F126" s="2"/>
      <c r="G126" s="111"/>
    </row>
    <row r="127" spans="1:7" s="21" customFormat="1" x14ac:dyDescent="0.25">
      <c r="A127" s="23" t="s">
        <v>308</v>
      </c>
      <c r="B127" s="77">
        <v>30310</v>
      </c>
      <c r="C127" s="108" t="s">
        <v>1406</v>
      </c>
      <c r="D127" s="2">
        <v>13.68</v>
      </c>
      <c r="E127" s="99"/>
      <c r="F127" s="2"/>
      <c r="G127" s="111"/>
    </row>
    <row r="128" spans="1:7" s="21" customFormat="1" x14ac:dyDescent="0.25">
      <c r="A128" s="23" t="s">
        <v>309</v>
      </c>
      <c r="B128" s="77">
        <v>30310</v>
      </c>
      <c r="C128" s="108" t="s">
        <v>1406</v>
      </c>
      <c r="D128" s="2">
        <v>12.44</v>
      </c>
      <c r="E128" s="99"/>
      <c r="F128" s="2"/>
      <c r="G128" s="111"/>
    </row>
    <row r="129" spans="1:7" s="21" customFormat="1" x14ac:dyDescent="0.25">
      <c r="A129" s="23" t="s">
        <v>310</v>
      </c>
      <c r="B129" s="77">
        <v>30318</v>
      </c>
      <c r="C129" s="108" t="s">
        <v>1407</v>
      </c>
      <c r="D129" s="2">
        <v>15.46</v>
      </c>
      <c r="E129" s="99"/>
      <c r="F129" s="2"/>
      <c r="G129" s="111"/>
    </row>
    <row r="130" spans="1:7" s="21" customFormat="1" x14ac:dyDescent="0.25">
      <c r="A130" s="23" t="s">
        <v>311</v>
      </c>
      <c r="B130" s="77">
        <v>30318</v>
      </c>
      <c r="C130" s="108" t="s">
        <v>1407</v>
      </c>
      <c r="D130" s="2">
        <v>14.05</v>
      </c>
      <c r="E130" s="99"/>
      <c r="F130" s="2"/>
      <c r="G130" s="111"/>
    </row>
    <row r="131" spans="1:7" s="21" customFormat="1" x14ac:dyDescent="0.25">
      <c r="A131" s="23" t="s">
        <v>312</v>
      </c>
      <c r="B131" s="77">
        <v>30334</v>
      </c>
      <c r="C131" s="23" t="s">
        <v>1408</v>
      </c>
      <c r="D131" s="2">
        <v>24.623799999999999</v>
      </c>
      <c r="E131" s="99"/>
      <c r="F131" s="2"/>
      <c r="G131" s="111"/>
    </row>
    <row r="132" spans="1:7" s="21" customFormat="1" x14ac:dyDescent="0.25">
      <c r="A132" s="23" t="s">
        <v>313</v>
      </c>
      <c r="B132" s="77">
        <v>30334</v>
      </c>
      <c r="C132" s="23" t="s">
        <v>1409</v>
      </c>
      <c r="D132" s="2">
        <v>22.3766</v>
      </c>
      <c r="E132" s="99"/>
      <c r="F132" s="2"/>
      <c r="G132" s="111"/>
    </row>
    <row r="133" spans="1:7" s="21" customFormat="1" x14ac:dyDescent="0.25">
      <c r="A133" s="23" t="s">
        <v>314</v>
      </c>
      <c r="B133" s="77">
        <v>30338</v>
      </c>
      <c r="C133" s="23" t="s">
        <v>1410</v>
      </c>
      <c r="D133" s="2">
        <v>25.84</v>
      </c>
      <c r="E133" s="99"/>
      <c r="F133" s="2"/>
      <c r="G133" s="111"/>
    </row>
    <row r="134" spans="1:7" s="21" customFormat="1" x14ac:dyDescent="0.25">
      <c r="A134" s="23" t="s">
        <v>315</v>
      </c>
      <c r="B134" s="77">
        <v>30338</v>
      </c>
      <c r="C134" s="23" t="s">
        <v>1411</v>
      </c>
      <c r="D134" s="2">
        <v>23.489599999999999</v>
      </c>
      <c r="E134" s="99"/>
      <c r="F134" s="2"/>
      <c r="G134" s="111"/>
    </row>
    <row r="135" spans="1:7" s="21" customFormat="1" x14ac:dyDescent="0.25">
      <c r="A135" s="23" t="s">
        <v>316</v>
      </c>
      <c r="B135" s="77">
        <v>30346</v>
      </c>
      <c r="C135" s="23" t="s">
        <v>1412</v>
      </c>
      <c r="D135" s="2">
        <v>23.48</v>
      </c>
      <c r="E135" s="99"/>
      <c r="F135" s="2"/>
      <c r="G135" s="111"/>
    </row>
    <row r="136" spans="1:7" s="21" customFormat="1" x14ac:dyDescent="0.25">
      <c r="A136" s="23" t="s">
        <v>317</v>
      </c>
      <c r="B136" s="77">
        <v>30346</v>
      </c>
      <c r="C136" s="23" t="s">
        <v>1413</v>
      </c>
      <c r="D136" s="2">
        <v>21.348400000000002</v>
      </c>
      <c r="E136" s="99"/>
      <c r="F136" s="2"/>
      <c r="G136" s="111"/>
    </row>
    <row r="137" spans="1:7" s="21" customFormat="1" x14ac:dyDescent="0.25">
      <c r="A137" s="23" t="s">
        <v>318</v>
      </c>
      <c r="B137" s="77">
        <v>30350</v>
      </c>
      <c r="C137" s="23" t="s">
        <v>1414</v>
      </c>
      <c r="D137" s="2">
        <v>27.24</v>
      </c>
      <c r="E137" s="99"/>
      <c r="F137" s="2"/>
      <c r="G137" s="111"/>
    </row>
    <row r="138" spans="1:7" s="21" customFormat="1" x14ac:dyDescent="0.25">
      <c r="A138" s="23" t="s">
        <v>319</v>
      </c>
      <c r="B138" s="77">
        <v>30350</v>
      </c>
      <c r="C138" s="23" t="s">
        <v>1415</v>
      </c>
      <c r="D138" s="2">
        <v>24.761600000000001</v>
      </c>
      <c r="E138" s="99"/>
      <c r="F138" s="2"/>
      <c r="G138" s="111"/>
    </row>
    <row r="139" spans="1:7" s="21" customFormat="1" x14ac:dyDescent="0.25">
      <c r="A139" s="23" t="s">
        <v>320</v>
      </c>
      <c r="B139" s="77">
        <v>30362</v>
      </c>
      <c r="C139" s="23" t="s">
        <v>1416</v>
      </c>
      <c r="D139" s="2">
        <v>24.623799999999999</v>
      </c>
      <c r="E139" s="99"/>
      <c r="F139" s="2"/>
      <c r="G139" s="111"/>
    </row>
    <row r="140" spans="1:7" s="21" customFormat="1" x14ac:dyDescent="0.25">
      <c r="A140" s="23" t="s">
        <v>321</v>
      </c>
      <c r="B140" s="77">
        <v>30362</v>
      </c>
      <c r="C140" s="23" t="s">
        <v>1417</v>
      </c>
      <c r="D140" s="2">
        <v>22.3766</v>
      </c>
      <c r="E140" s="99"/>
      <c r="F140" s="2"/>
      <c r="G140" s="111"/>
    </row>
    <row r="141" spans="1:7" s="21" customFormat="1" x14ac:dyDescent="0.25">
      <c r="A141" s="23" t="s">
        <v>322</v>
      </c>
      <c r="B141" s="77">
        <v>31010</v>
      </c>
      <c r="C141" s="23" t="s">
        <v>646</v>
      </c>
      <c r="D141" s="2">
        <v>4.4000000000000004</v>
      </c>
      <c r="E141" s="99"/>
      <c r="F141" s="2"/>
      <c r="G141" s="111"/>
    </row>
    <row r="142" spans="1:7" s="21" customFormat="1" x14ac:dyDescent="0.25">
      <c r="A142" s="23" t="s">
        <v>323</v>
      </c>
      <c r="B142" s="77">
        <v>31010</v>
      </c>
      <c r="C142" s="23" t="s">
        <v>647</v>
      </c>
      <c r="D142" s="2">
        <v>8.42</v>
      </c>
      <c r="E142" s="99"/>
      <c r="F142" s="2"/>
      <c r="G142" s="111"/>
    </row>
    <row r="143" spans="1:7" s="21" customFormat="1" x14ac:dyDescent="0.25">
      <c r="A143" s="23" t="s">
        <v>324</v>
      </c>
      <c r="B143" s="77">
        <v>31010</v>
      </c>
      <c r="C143" s="23" t="s">
        <v>647</v>
      </c>
      <c r="D143" s="2">
        <v>3.74</v>
      </c>
      <c r="E143" s="99"/>
      <c r="F143" s="2"/>
      <c r="G143" s="111"/>
    </row>
    <row r="144" spans="1:7" s="21" customFormat="1" x14ac:dyDescent="0.25">
      <c r="A144" s="23" t="s">
        <v>325</v>
      </c>
      <c r="B144" s="77">
        <v>31016</v>
      </c>
      <c r="C144" s="23" t="s">
        <v>648</v>
      </c>
      <c r="D144" s="2">
        <v>5.32</v>
      </c>
      <c r="E144" s="99"/>
      <c r="F144" s="2"/>
      <c r="G144" s="111"/>
    </row>
    <row r="145" spans="1:7" s="21" customFormat="1" x14ac:dyDescent="0.25">
      <c r="A145" s="23" t="s">
        <v>966</v>
      </c>
      <c r="B145" s="77">
        <v>31016</v>
      </c>
      <c r="C145" s="23" t="s">
        <v>648</v>
      </c>
      <c r="D145" s="2">
        <v>4.99</v>
      </c>
      <c r="E145" s="99"/>
      <c r="F145" s="2"/>
      <c r="G145" s="111"/>
    </row>
    <row r="146" spans="1:7" s="21" customFormat="1" x14ac:dyDescent="0.25">
      <c r="A146" s="23" t="s">
        <v>326</v>
      </c>
      <c r="B146" s="77">
        <v>31016</v>
      </c>
      <c r="C146" s="23" t="s">
        <v>649</v>
      </c>
      <c r="D146" s="2">
        <v>7.75</v>
      </c>
      <c r="E146" s="99"/>
      <c r="F146" s="2"/>
      <c r="G146" s="111"/>
    </row>
    <row r="147" spans="1:7" s="21" customFormat="1" x14ac:dyDescent="0.25">
      <c r="A147" s="23" t="s">
        <v>327</v>
      </c>
      <c r="B147" s="77">
        <v>31016</v>
      </c>
      <c r="C147" s="23" t="s">
        <v>649</v>
      </c>
      <c r="D147" s="2">
        <v>7.36</v>
      </c>
      <c r="E147" s="99"/>
      <c r="F147" s="2"/>
      <c r="G147" s="111"/>
    </row>
    <row r="148" spans="1:7" s="21" customFormat="1" x14ac:dyDescent="0.25">
      <c r="A148" s="23" t="s">
        <v>328</v>
      </c>
      <c r="B148" s="77">
        <v>31016</v>
      </c>
      <c r="C148" s="23" t="s">
        <v>649</v>
      </c>
      <c r="D148" s="2">
        <v>4.84</v>
      </c>
      <c r="E148" s="99"/>
      <c r="F148" s="2"/>
      <c r="G148" s="111"/>
    </row>
    <row r="149" spans="1:7" s="21" customFormat="1" x14ac:dyDescent="0.25">
      <c r="A149" s="23" t="s">
        <v>329</v>
      </c>
      <c r="B149" s="77">
        <v>31029</v>
      </c>
      <c r="C149" s="23" t="s">
        <v>980</v>
      </c>
      <c r="D149" s="2">
        <v>20.45</v>
      </c>
      <c r="E149" s="99"/>
      <c r="F149" s="2"/>
      <c r="G149" s="111"/>
    </row>
    <row r="150" spans="1:7" s="21" customFormat="1" x14ac:dyDescent="0.25">
      <c r="A150" s="23" t="s">
        <v>330</v>
      </c>
      <c r="B150" s="77">
        <v>31029</v>
      </c>
      <c r="C150" s="23" t="s">
        <v>981</v>
      </c>
      <c r="D150" s="2">
        <v>18.59</v>
      </c>
      <c r="E150" s="99"/>
      <c r="F150" s="2"/>
      <c r="G150" s="111"/>
    </row>
    <row r="151" spans="1:7" s="21" customFormat="1" x14ac:dyDescent="0.25">
      <c r="A151" s="23" t="s">
        <v>331</v>
      </c>
      <c r="B151" s="77">
        <v>31030</v>
      </c>
      <c r="C151" s="23" t="s">
        <v>979</v>
      </c>
      <c r="D151" s="2">
        <v>22.7</v>
      </c>
      <c r="E151" s="99"/>
      <c r="F151" s="2"/>
      <c r="G151" s="111"/>
    </row>
    <row r="152" spans="1:7" s="21" customFormat="1" x14ac:dyDescent="0.25">
      <c r="A152" s="23" t="s">
        <v>332</v>
      </c>
      <c r="B152" s="77">
        <v>31030</v>
      </c>
      <c r="C152" s="23" t="s">
        <v>650</v>
      </c>
      <c r="D152" s="2">
        <v>23.22</v>
      </c>
      <c r="E152" s="99"/>
      <c r="F152" s="2"/>
      <c r="G152" s="111"/>
    </row>
    <row r="153" spans="1:7" s="21" customFormat="1" x14ac:dyDescent="0.25">
      <c r="A153" s="23" t="s">
        <v>333</v>
      </c>
      <c r="B153" s="77">
        <v>31140</v>
      </c>
      <c r="C153" s="23" t="s">
        <v>651</v>
      </c>
      <c r="D153" s="2">
        <v>12.99</v>
      </c>
      <c r="E153" s="99"/>
      <c r="F153" s="2"/>
      <c r="G153" s="111"/>
    </row>
    <row r="154" spans="1:7" s="21" customFormat="1" x14ac:dyDescent="0.25">
      <c r="A154" s="23" t="s">
        <v>334</v>
      </c>
      <c r="B154" s="77">
        <v>31140</v>
      </c>
      <c r="C154" s="23" t="s">
        <v>199</v>
      </c>
      <c r="D154" s="2">
        <v>11.29</v>
      </c>
      <c r="E154" s="99"/>
      <c r="F154" s="2"/>
      <c r="G154" s="111"/>
    </row>
    <row r="155" spans="1:7" s="21" customFormat="1" x14ac:dyDescent="0.25">
      <c r="A155" s="23" t="s">
        <v>335</v>
      </c>
      <c r="B155" s="77">
        <v>31142</v>
      </c>
      <c r="C155" s="23" t="s">
        <v>652</v>
      </c>
      <c r="D155" s="2">
        <v>12.23</v>
      </c>
      <c r="E155" s="99"/>
      <c r="F155" s="2"/>
      <c r="G155" s="111"/>
    </row>
    <row r="156" spans="1:7" s="21" customFormat="1" x14ac:dyDescent="0.25">
      <c r="A156" s="23" t="s">
        <v>336</v>
      </c>
      <c r="B156" s="77">
        <v>31142</v>
      </c>
      <c r="C156" s="23" t="s">
        <v>653</v>
      </c>
      <c r="D156" s="2">
        <v>26.94</v>
      </c>
      <c r="E156" s="99"/>
      <c r="F156" s="2"/>
      <c r="G156" s="111"/>
    </row>
    <row r="157" spans="1:7" s="21" customFormat="1" x14ac:dyDescent="0.25">
      <c r="A157" s="23" t="s">
        <v>337</v>
      </c>
      <c r="B157" s="77">
        <v>31142</v>
      </c>
      <c r="C157" s="23" t="s">
        <v>653</v>
      </c>
      <c r="D157" s="2">
        <v>11.12</v>
      </c>
      <c r="E157" s="99"/>
      <c r="F157" s="2"/>
      <c r="G157" s="111"/>
    </row>
    <row r="158" spans="1:7" s="21" customFormat="1" x14ac:dyDescent="0.25">
      <c r="A158" s="23" t="s">
        <v>1523</v>
      </c>
      <c r="B158" s="77">
        <v>31146</v>
      </c>
      <c r="C158" s="23" t="s">
        <v>1525</v>
      </c>
      <c r="D158" s="2">
        <v>15</v>
      </c>
      <c r="E158" s="99"/>
      <c r="F158" s="2"/>
      <c r="G158" s="111"/>
    </row>
    <row r="159" spans="1:7" s="21" customFormat="1" x14ac:dyDescent="0.25">
      <c r="A159" s="23" t="s">
        <v>1524</v>
      </c>
      <c r="B159" s="77">
        <v>31146</v>
      </c>
      <c r="C159" s="23" t="s">
        <v>1525</v>
      </c>
      <c r="D159" s="2">
        <v>13.04</v>
      </c>
      <c r="E159" s="99"/>
      <c r="F159" s="2"/>
      <c r="G159" s="111"/>
    </row>
    <row r="160" spans="1:7" s="21" customFormat="1" x14ac:dyDescent="0.25">
      <c r="A160" s="23" t="s">
        <v>338</v>
      </c>
      <c r="B160" s="77">
        <v>31147</v>
      </c>
      <c r="C160" s="23" t="s">
        <v>654</v>
      </c>
      <c r="D160" s="2">
        <v>18.37</v>
      </c>
      <c r="E160" s="99"/>
      <c r="F160" s="2"/>
      <c r="G160" s="111"/>
    </row>
    <row r="161" spans="1:7" s="21" customFormat="1" x14ac:dyDescent="0.25">
      <c r="A161" s="23" t="s">
        <v>339</v>
      </c>
      <c r="B161" s="77">
        <v>31147</v>
      </c>
      <c r="C161" s="23" t="s">
        <v>200</v>
      </c>
      <c r="D161" s="2">
        <v>15.72</v>
      </c>
      <c r="E161" s="99"/>
      <c r="F161" s="2"/>
      <c r="G161" s="111"/>
    </row>
    <row r="162" spans="1:7" s="21" customFormat="1" x14ac:dyDescent="0.25">
      <c r="A162" s="23" t="s">
        <v>340</v>
      </c>
      <c r="B162" s="77">
        <v>31148</v>
      </c>
      <c r="C162" s="23" t="s">
        <v>655</v>
      </c>
      <c r="D162" s="2">
        <v>17.940000000000001</v>
      </c>
      <c r="E162" s="99"/>
      <c r="F162" s="2"/>
      <c r="G162" s="111"/>
    </row>
    <row r="163" spans="1:7" s="21" customFormat="1" x14ac:dyDescent="0.25">
      <c r="A163" s="23" t="s">
        <v>1546</v>
      </c>
      <c r="B163" s="77">
        <v>31148</v>
      </c>
      <c r="C163" s="23" t="s">
        <v>655</v>
      </c>
      <c r="D163" s="2">
        <v>25.74</v>
      </c>
      <c r="E163" s="99"/>
      <c r="F163" s="2"/>
      <c r="G163" s="111"/>
    </row>
    <row r="164" spans="1:7" s="21" customFormat="1" x14ac:dyDescent="0.25">
      <c r="A164" s="23" t="s">
        <v>1547</v>
      </c>
      <c r="B164" s="77">
        <v>31148</v>
      </c>
      <c r="C164" s="23" t="s">
        <v>655</v>
      </c>
      <c r="D164" s="2">
        <v>35.090000000000003</v>
      </c>
      <c r="E164" s="99"/>
      <c r="F164" s="2"/>
      <c r="G164" s="111"/>
    </row>
    <row r="165" spans="1:7" s="21" customFormat="1" x14ac:dyDescent="0.25">
      <c r="A165" s="23" t="s">
        <v>341</v>
      </c>
      <c r="B165" s="77">
        <v>31148</v>
      </c>
      <c r="C165" s="23" t="s">
        <v>656</v>
      </c>
      <c r="D165" s="2">
        <v>16.309999999999999</v>
      </c>
      <c r="E165" s="99"/>
      <c r="F165" s="2"/>
      <c r="G165" s="111"/>
    </row>
    <row r="166" spans="1:7" s="21" customFormat="1" x14ac:dyDescent="0.25">
      <c r="A166" s="23" t="s">
        <v>342</v>
      </c>
      <c r="B166" s="77">
        <v>33020</v>
      </c>
      <c r="C166" s="23" t="s">
        <v>82</v>
      </c>
      <c r="D166" s="2">
        <v>12.67</v>
      </c>
      <c r="E166" s="99"/>
      <c r="F166" s="2"/>
      <c r="G166" s="111"/>
    </row>
    <row r="167" spans="1:7" s="21" customFormat="1" x14ac:dyDescent="0.25">
      <c r="A167" s="23" t="s">
        <v>343</v>
      </c>
      <c r="B167" s="77">
        <v>33020</v>
      </c>
      <c r="C167" s="23" t="s">
        <v>82</v>
      </c>
      <c r="D167" s="2">
        <v>7.46</v>
      </c>
      <c r="E167" s="99"/>
      <c r="F167" s="2"/>
      <c r="G167" s="111"/>
    </row>
    <row r="168" spans="1:7" s="21" customFormat="1" x14ac:dyDescent="0.25">
      <c r="A168" s="23" t="s">
        <v>344</v>
      </c>
      <c r="B168" s="77">
        <v>33021</v>
      </c>
      <c r="C168" s="23" t="s">
        <v>657</v>
      </c>
      <c r="D168" s="2">
        <v>8.17</v>
      </c>
      <c r="E168" s="99"/>
      <c r="F168" s="2"/>
      <c r="G168" s="111"/>
    </row>
    <row r="169" spans="1:7" s="21" customFormat="1" x14ac:dyDescent="0.25">
      <c r="A169" s="23" t="s">
        <v>345</v>
      </c>
      <c r="B169" s="77">
        <v>33021</v>
      </c>
      <c r="C169" s="23" t="s">
        <v>658</v>
      </c>
      <c r="D169" s="2">
        <v>7.46</v>
      </c>
      <c r="E169" s="99"/>
      <c r="F169" s="2"/>
      <c r="G169" s="111"/>
    </row>
    <row r="170" spans="1:7" s="21" customFormat="1" x14ac:dyDescent="0.25">
      <c r="A170" s="23" t="s">
        <v>346</v>
      </c>
      <c r="B170" s="77">
        <v>33023</v>
      </c>
      <c r="C170" s="23" t="s">
        <v>659</v>
      </c>
      <c r="D170" s="2">
        <v>15.58</v>
      </c>
      <c r="E170" s="99"/>
      <c r="F170" s="2"/>
      <c r="G170" s="111"/>
    </row>
    <row r="171" spans="1:7" s="21" customFormat="1" x14ac:dyDescent="0.25">
      <c r="A171" s="23" t="s">
        <v>347</v>
      </c>
      <c r="B171" s="77">
        <v>33023</v>
      </c>
      <c r="C171" s="23" t="s">
        <v>660</v>
      </c>
      <c r="D171" s="2">
        <v>13.85</v>
      </c>
      <c r="E171" s="99"/>
      <c r="F171" s="2"/>
      <c r="G171" s="111"/>
    </row>
    <row r="172" spans="1:7" s="21" customFormat="1" x14ac:dyDescent="0.25">
      <c r="A172" s="23" t="s">
        <v>348</v>
      </c>
      <c r="B172" s="77">
        <v>33025</v>
      </c>
      <c r="C172" s="23" t="s">
        <v>661</v>
      </c>
      <c r="D172" s="2">
        <v>15.24</v>
      </c>
      <c r="E172" s="99"/>
      <c r="F172" s="2"/>
      <c r="G172" s="111"/>
    </row>
    <row r="173" spans="1:7" s="21" customFormat="1" x14ac:dyDescent="0.25">
      <c r="A173" s="23" t="s">
        <v>349</v>
      </c>
      <c r="B173" s="77">
        <v>33025</v>
      </c>
      <c r="C173" s="23" t="s">
        <v>77</v>
      </c>
      <c r="D173" s="2">
        <v>13.85</v>
      </c>
      <c r="E173" s="99"/>
      <c r="F173" s="2"/>
      <c r="G173" s="111"/>
    </row>
    <row r="174" spans="1:7" s="21" customFormat="1" x14ac:dyDescent="0.25">
      <c r="A174" s="23" t="s">
        <v>350</v>
      </c>
      <c r="B174" s="77">
        <v>33027</v>
      </c>
      <c r="C174" s="23" t="s">
        <v>1934</v>
      </c>
      <c r="D174" s="2">
        <v>39.479999999999997</v>
      </c>
      <c r="E174" s="99"/>
      <c r="F174" s="2"/>
      <c r="G174" s="111"/>
    </row>
    <row r="175" spans="1:7" s="21" customFormat="1" x14ac:dyDescent="0.25">
      <c r="A175" s="23" t="s">
        <v>351</v>
      </c>
      <c r="B175" s="77">
        <v>33027</v>
      </c>
      <c r="C175" s="23" t="s">
        <v>1935</v>
      </c>
      <c r="D175" s="2">
        <v>35.89</v>
      </c>
      <c r="E175" s="99"/>
      <c r="F175" s="2"/>
      <c r="G175" s="111"/>
    </row>
    <row r="176" spans="1:7" s="21" customFormat="1" x14ac:dyDescent="0.25">
      <c r="A176" s="23" t="s">
        <v>1588</v>
      </c>
      <c r="B176" s="79">
        <v>33809</v>
      </c>
      <c r="C176" s="23" t="s">
        <v>1595</v>
      </c>
      <c r="D176" s="2">
        <v>43.75</v>
      </c>
      <c r="E176" s="99"/>
      <c r="F176" s="2"/>
      <c r="G176" s="111"/>
    </row>
    <row r="177" spans="1:7" s="21" customFormat="1" x14ac:dyDescent="0.25">
      <c r="A177" s="23" t="s">
        <v>1589</v>
      </c>
      <c r="B177" s="79">
        <v>33809</v>
      </c>
      <c r="C177" s="23" t="s">
        <v>1595</v>
      </c>
      <c r="D177" s="2">
        <v>45.7</v>
      </c>
      <c r="E177" s="99"/>
      <c r="F177" s="2"/>
      <c r="G177" s="111"/>
    </row>
    <row r="178" spans="1:7" s="21" customFormat="1" x14ac:dyDescent="0.25">
      <c r="A178" s="23" t="s">
        <v>1590</v>
      </c>
      <c r="B178" s="79">
        <v>33809</v>
      </c>
      <c r="C178" s="23" t="s">
        <v>1595</v>
      </c>
      <c r="D178" s="2">
        <v>23.37</v>
      </c>
      <c r="E178" s="99"/>
      <c r="F178" s="2"/>
      <c r="G178" s="111"/>
    </row>
    <row r="179" spans="1:7" s="21" customFormat="1" x14ac:dyDescent="0.25">
      <c r="A179" s="23" t="s">
        <v>352</v>
      </c>
      <c r="B179" s="77">
        <v>34032</v>
      </c>
      <c r="C179" s="23" t="s">
        <v>1063</v>
      </c>
      <c r="D179" s="2">
        <v>325.69</v>
      </c>
      <c r="E179" s="99"/>
      <c r="F179" s="2"/>
      <c r="G179" s="111"/>
    </row>
    <row r="180" spans="1:7" s="21" customFormat="1" x14ac:dyDescent="0.25">
      <c r="A180" s="23" t="s">
        <v>353</v>
      </c>
      <c r="B180" s="77">
        <v>34032</v>
      </c>
      <c r="C180" s="23" t="s">
        <v>1063</v>
      </c>
      <c r="D180" s="2">
        <v>296.08</v>
      </c>
      <c r="E180" s="99"/>
      <c r="F180" s="2"/>
      <c r="G180" s="111"/>
    </row>
    <row r="181" spans="1:7" s="21" customFormat="1" x14ac:dyDescent="0.25">
      <c r="A181" s="23" t="s">
        <v>354</v>
      </c>
      <c r="B181" s="77">
        <v>34034</v>
      </c>
      <c r="C181" s="23" t="s">
        <v>1064</v>
      </c>
      <c r="D181" s="2">
        <v>385.21</v>
      </c>
      <c r="E181" s="99"/>
      <c r="F181" s="2"/>
      <c r="G181" s="111"/>
    </row>
    <row r="182" spans="1:7" s="21" customFormat="1" x14ac:dyDescent="0.25">
      <c r="A182" s="23" t="s">
        <v>355</v>
      </c>
      <c r="B182" s="77">
        <v>34034</v>
      </c>
      <c r="C182" s="23" t="s">
        <v>1064</v>
      </c>
      <c r="D182" s="2">
        <v>350.19</v>
      </c>
      <c r="E182" s="99"/>
      <c r="F182" s="2"/>
      <c r="G182" s="111"/>
    </row>
    <row r="183" spans="1:7" s="21" customFormat="1" x14ac:dyDescent="0.25">
      <c r="A183" s="23" t="s">
        <v>1697</v>
      </c>
      <c r="B183" s="77">
        <v>34056</v>
      </c>
      <c r="C183" s="99" t="s">
        <v>1773</v>
      </c>
      <c r="D183" s="2">
        <v>385.9</v>
      </c>
      <c r="E183" s="99"/>
      <c r="F183" s="2"/>
      <c r="G183" s="111"/>
    </row>
    <row r="184" spans="1:7" s="21" customFormat="1" x14ac:dyDescent="0.25">
      <c r="A184" s="23" t="s">
        <v>1698</v>
      </c>
      <c r="B184" s="77">
        <v>34056</v>
      </c>
      <c r="C184" s="99" t="s">
        <v>1773</v>
      </c>
      <c r="D184" s="2">
        <v>350.82</v>
      </c>
      <c r="E184" s="99"/>
      <c r="F184" s="2"/>
      <c r="G184" s="111"/>
    </row>
    <row r="185" spans="1:7" s="21" customFormat="1" x14ac:dyDescent="0.25">
      <c r="A185" s="23" t="s">
        <v>1699</v>
      </c>
      <c r="B185" s="77">
        <v>34058</v>
      </c>
      <c r="C185" s="99" t="s">
        <v>1774</v>
      </c>
      <c r="D185" s="2">
        <v>454.64</v>
      </c>
      <c r="E185" s="99"/>
      <c r="F185" s="2"/>
      <c r="G185" s="111"/>
    </row>
    <row r="186" spans="1:7" s="21" customFormat="1" x14ac:dyDescent="0.25">
      <c r="A186" s="23" t="s">
        <v>1700</v>
      </c>
      <c r="B186" s="77">
        <v>34058</v>
      </c>
      <c r="C186" s="99" t="s">
        <v>1774</v>
      </c>
      <c r="D186" s="2">
        <v>413.31</v>
      </c>
      <c r="E186" s="99"/>
      <c r="F186" s="2"/>
      <c r="G186" s="111"/>
    </row>
    <row r="187" spans="1:7" s="21" customFormat="1" x14ac:dyDescent="0.25">
      <c r="A187" s="23" t="s">
        <v>356</v>
      </c>
      <c r="B187" s="77">
        <v>34100</v>
      </c>
      <c r="C187" s="23" t="s">
        <v>50</v>
      </c>
      <c r="D187" s="2">
        <v>369.57</v>
      </c>
      <c r="E187" s="99"/>
      <c r="F187" s="2"/>
      <c r="G187" s="111"/>
    </row>
    <row r="188" spans="1:7" s="21" customFormat="1" x14ac:dyDescent="0.25">
      <c r="A188" s="23" t="s">
        <v>357</v>
      </c>
      <c r="B188" s="77">
        <v>34100</v>
      </c>
      <c r="C188" s="23" t="s">
        <v>662</v>
      </c>
      <c r="D188" s="2">
        <v>335.97</v>
      </c>
      <c r="E188" s="99"/>
      <c r="F188" s="2"/>
      <c r="G188" s="111"/>
    </row>
    <row r="189" spans="1:7" s="21" customFormat="1" x14ac:dyDescent="0.25">
      <c r="A189" s="23" t="s">
        <v>358</v>
      </c>
      <c r="B189" s="77">
        <v>34101</v>
      </c>
      <c r="C189" s="23" t="s">
        <v>51</v>
      </c>
      <c r="D189" s="2">
        <v>440.22</v>
      </c>
      <c r="E189" s="99"/>
      <c r="F189" s="2"/>
      <c r="G189" s="111"/>
    </row>
    <row r="190" spans="1:7" s="21" customFormat="1" x14ac:dyDescent="0.25">
      <c r="A190" s="23" t="s">
        <v>359</v>
      </c>
      <c r="B190" s="77">
        <v>34101</v>
      </c>
      <c r="C190" s="23" t="s">
        <v>663</v>
      </c>
      <c r="D190" s="2">
        <v>400.2</v>
      </c>
      <c r="E190" s="99"/>
      <c r="F190" s="2"/>
      <c r="G190" s="111"/>
    </row>
    <row r="191" spans="1:7" s="21" customFormat="1" x14ac:dyDescent="0.25">
      <c r="A191" s="23" t="s">
        <v>360</v>
      </c>
      <c r="B191" s="77">
        <v>34102</v>
      </c>
      <c r="C191" s="23" t="s">
        <v>52</v>
      </c>
      <c r="D191" s="2">
        <v>369.57</v>
      </c>
      <c r="E191" s="99"/>
      <c r="F191" s="2"/>
      <c r="G191" s="111"/>
    </row>
    <row r="192" spans="1:7" s="21" customFormat="1" x14ac:dyDescent="0.25">
      <c r="A192" s="23" t="s">
        <v>361</v>
      </c>
      <c r="B192" s="77">
        <v>34102</v>
      </c>
      <c r="C192" s="23" t="s">
        <v>664</v>
      </c>
      <c r="D192" s="2">
        <v>335.97</v>
      </c>
      <c r="E192" s="99"/>
      <c r="F192" s="2"/>
      <c r="G192" s="111"/>
    </row>
    <row r="193" spans="1:10" s="21" customFormat="1" x14ac:dyDescent="0.25">
      <c r="A193" s="23" t="s">
        <v>362</v>
      </c>
      <c r="B193" s="77">
        <v>34103</v>
      </c>
      <c r="C193" s="23" t="s">
        <v>53</v>
      </c>
      <c r="D193" s="2">
        <v>440.22</v>
      </c>
      <c r="E193" s="99"/>
      <c r="F193" s="2"/>
      <c r="G193" s="111"/>
    </row>
    <row r="194" spans="1:10" s="21" customFormat="1" x14ac:dyDescent="0.25">
      <c r="A194" s="23" t="s">
        <v>363</v>
      </c>
      <c r="B194" s="77">
        <v>34103</v>
      </c>
      <c r="C194" s="23" t="s">
        <v>665</v>
      </c>
      <c r="D194" s="2">
        <v>400.2</v>
      </c>
      <c r="E194" s="99"/>
      <c r="F194" s="2"/>
      <c r="G194" s="111"/>
    </row>
    <row r="195" spans="1:10" x14ac:dyDescent="0.25">
      <c r="A195" s="23" t="s">
        <v>364</v>
      </c>
      <c r="B195" s="77">
        <v>34114</v>
      </c>
      <c r="C195" s="23" t="s">
        <v>666</v>
      </c>
      <c r="D195" s="2">
        <v>405.2</v>
      </c>
      <c r="E195" s="99"/>
      <c r="F195" s="2"/>
      <c r="G195" s="111"/>
      <c r="H195" s="21"/>
      <c r="I195" s="21"/>
      <c r="J195" s="21"/>
    </row>
    <row r="196" spans="1:10" x14ac:dyDescent="0.25">
      <c r="A196" s="23" t="s">
        <v>365</v>
      </c>
      <c r="B196" s="77">
        <v>34114</v>
      </c>
      <c r="C196" s="23" t="s">
        <v>49</v>
      </c>
      <c r="D196" s="2">
        <v>368.36</v>
      </c>
      <c r="E196" s="99"/>
      <c r="F196" s="2"/>
      <c r="G196" s="111"/>
    </row>
    <row r="197" spans="1:10" x14ac:dyDescent="0.25">
      <c r="A197" s="23" t="s">
        <v>366</v>
      </c>
      <c r="B197" s="77">
        <v>34115</v>
      </c>
      <c r="C197" s="23" t="s">
        <v>54</v>
      </c>
      <c r="D197" s="2">
        <v>456.36</v>
      </c>
      <c r="E197" s="99"/>
      <c r="F197" s="2"/>
      <c r="G197" s="111"/>
    </row>
    <row r="198" spans="1:10" x14ac:dyDescent="0.25">
      <c r="A198" s="23" t="s">
        <v>367</v>
      </c>
      <c r="B198" s="77">
        <v>34115</v>
      </c>
      <c r="C198" s="23" t="s">
        <v>667</v>
      </c>
      <c r="D198" s="2">
        <v>414.87</v>
      </c>
      <c r="E198" s="99"/>
      <c r="F198" s="2"/>
      <c r="G198" s="111"/>
    </row>
    <row r="199" spans="1:10" x14ac:dyDescent="0.25">
      <c r="A199" s="23" t="s">
        <v>368</v>
      </c>
      <c r="B199" s="77">
        <v>34122</v>
      </c>
      <c r="C199" s="23" t="s">
        <v>55</v>
      </c>
      <c r="D199" s="2">
        <v>405.2</v>
      </c>
      <c r="E199" s="99"/>
      <c r="F199" s="2"/>
      <c r="G199" s="111"/>
    </row>
    <row r="200" spans="1:10" x14ac:dyDescent="0.25">
      <c r="A200" s="23" t="s">
        <v>369</v>
      </c>
      <c r="B200" s="77">
        <v>34122</v>
      </c>
      <c r="C200" s="23" t="s">
        <v>668</v>
      </c>
      <c r="D200" s="2">
        <v>368.36</v>
      </c>
      <c r="E200" s="99"/>
      <c r="F200" s="2"/>
      <c r="G200" s="111"/>
    </row>
    <row r="201" spans="1:10" x14ac:dyDescent="0.25">
      <c r="A201" s="23" t="s">
        <v>370</v>
      </c>
      <c r="B201" s="77">
        <v>34123</v>
      </c>
      <c r="C201" s="23" t="s">
        <v>56</v>
      </c>
      <c r="D201" s="2">
        <v>456.36</v>
      </c>
      <c r="E201" s="99"/>
      <c r="F201" s="2"/>
      <c r="G201" s="111"/>
    </row>
    <row r="202" spans="1:10" x14ac:dyDescent="0.25">
      <c r="A202" s="23" t="s">
        <v>371</v>
      </c>
      <c r="B202" s="77">
        <v>34123</v>
      </c>
      <c r="C202" s="23" t="s">
        <v>669</v>
      </c>
      <c r="D202" s="2">
        <v>414.87</v>
      </c>
      <c r="E202" s="99"/>
      <c r="F202" s="2"/>
      <c r="G202" s="111"/>
    </row>
    <row r="203" spans="1:10" x14ac:dyDescent="0.25">
      <c r="A203" s="23" t="s">
        <v>372</v>
      </c>
      <c r="B203" s="77">
        <v>34133</v>
      </c>
      <c r="C203" s="23" t="s">
        <v>57</v>
      </c>
      <c r="D203" s="2">
        <v>329.98</v>
      </c>
      <c r="E203" s="99"/>
      <c r="F203" s="2"/>
      <c r="G203" s="111"/>
    </row>
    <row r="204" spans="1:10" x14ac:dyDescent="0.25">
      <c r="A204" s="23" t="s">
        <v>373</v>
      </c>
      <c r="B204" s="77">
        <v>34133</v>
      </c>
      <c r="C204" s="23" t="s">
        <v>670</v>
      </c>
      <c r="D204" s="2">
        <v>299.98</v>
      </c>
      <c r="E204" s="99"/>
      <c r="F204" s="2"/>
      <c r="G204" s="111"/>
    </row>
    <row r="205" spans="1:10" x14ac:dyDescent="0.25">
      <c r="A205" s="23" t="s">
        <v>374</v>
      </c>
      <c r="B205" s="77">
        <v>34134</v>
      </c>
      <c r="C205" s="23" t="s">
        <v>58</v>
      </c>
      <c r="D205" s="2">
        <v>381.63</v>
      </c>
      <c r="E205" s="99"/>
      <c r="F205" s="2"/>
      <c r="G205" s="111"/>
    </row>
    <row r="206" spans="1:10" x14ac:dyDescent="0.25">
      <c r="A206" s="23" t="s">
        <v>375</v>
      </c>
      <c r="B206" s="77">
        <v>34134</v>
      </c>
      <c r="C206" s="23" t="s">
        <v>671</v>
      </c>
      <c r="D206" s="2">
        <v>346.94</v>
      </c>
      <c r="E206" s="99"/>
      <c r="F206" s="2"/>
      <c r="G206" s="111"/>
    </row>
    <row r="207" spans="1:10" x14ac:dyDescent="0.25">
      <c r="A207" s="23" t="s">
        <v>376</v>
      </c>
      <c r="B207" s="77">
        <v>34135</v>
      </c>
      <c r="C207" s="23" t="s">
        <v>672</v>
      </c>
      <c r="D207" s="2">
        <v>405.48</v>
      </c>
      <c r="E207" s="99"/>
      <c r="F207" s="2"/>
      <c r="G207" s="111"/>
    </row>
    <row r="208" spans="1:10" x14ac:dyDescent="0.25">
      <c r="A208" s="23" t="s">
        <v>377</v>
      </c>
      <c r="B208" s="77">
        <v>34135</v>
      </c>
      <c r="C208" s="23" t="s">
        <v>673</v>
      </c>
      <c r="D208" s="2">
        <v>368.62</v>
      </c>
      <c r="E208" s="99"/>
      <c r="F208" s="2"/>
      <c r="G208" s="111"/>
    </row>
    <row r="209" spans="1:7" x14ac:dyDescent="0.25">
      <c r="A209" s="23" t="s">
        <v>378</v>
      </c>
      <c r="B209" s="77">
        <v>34136</v>
      </c>
      <c r="C209" s="23" t="s">
        <v>674</v>
      </c>
      <c r="D209" s="2">
        <v>482.55</v>
      </c>
      <c r="E209" s="99"/>
      <c r="F209" s="2"/>
      <c r="G209" s="111"/>
    </row>
    <row r="210" spans="1:7" x14ac:dyDescent="0.25">
      <c r="A210" s="23" t="s">
        <v>379</v>
      </c>
      <c r="B210" s="77">
        <v>34136</v>
      </c>
      <c r="C210" s="23" t="s">
        <v>675</v>
      </c>
      <c r="D210" s="2">
        <v>438.68</v>
      </c>
      <c r="E210" s="99"/>
      <c r="F210" s="2"/>
      <c r="G210" s="111"/>
    </row>
    <row r="211" spans="1:7" x14ac:dyDescent="0.25">
      <c r="A211" s="23" t="s">
        <v>380</v>
      </c>
      <c r="B211" s="77">
        <v>34137</v>
      </c>
      <c r="C211" s="23" t="s">
        <v>59</v>
      </c>
      <c r="D211" s="2">
        <v>405.48</v>
      </c>
      <c r="E211" s="99"/>
      <c r="F211" s="2"/>
      <c r="G211" s="111"/>
    </row>
    <row r="212" spans="1:7" x14ac:dyDescent="0.25">
      <c r="A212" s="23" t="s">
        <v>381</v>
      </c>
      <c r="B212" s="77">
        <v>34137</v>
      </c>
      <c r="C212" s="23" t="s">
        <v>676</v>
      </c>
      <c r="D212" s="2">
        <v>368.62</v>
      </c>
      <c r="E212" s="99"/>
      <c r="F212" s="2"/>
      <c r="G212" s="111"/>
    </row>
    <row r="213" spans="1:7" x14ac:dyDescent="0.25">
      <c r="A213" s="23" t="s">
        <v>382</v>
      </c>
      <c r="B213" s="77">
        <v>34138</v>
      </c>
      <c r="C213" s="23" t="s">
        <v>60</v>
      </c>
      <c r="D213" s="2">
        <v>482.55</v>
      </c>
      <c r="E213" s="99"/>
      <c r="F213" s="2"/>
      <c r="G213" s="111"/>
    </row>
    <row r="214" spans="1:7" x14ac:dyDescent="0.25">
      <c r="A214" s="23" t="s">
        <v>383</v>
      </c>
      <c r="B214" s="77">
        <v>34138</v>
      </c>
      <c r="C214" s="23" t="s">
        <v>677</v>
      </c>
      <c r="D214" s="2">
        <v>438.68</v>
      </c>
      <c r="E214" s="99"/>
      <c r="F214" s="2"/>
      <c r="G214" s="111"/>
    </row>
    <row r="215" spans="1:7" x14ac:dyDescent="0.25">
      <c r="A215" s="23" t="s">
        <v>384</v>
      </c>
      <c r="B215" s="77">
        <v>34160</v>
      </c>
      <c r="C215" s="100" t="s">
        <v>1544</v>
      </c>
      <c r="D215" s="2">
        <v>412.86</v>
      </c>
      <c r="E215" s="99"/>
      <c r="F215" s="2"/>
      <c r="G215" s="111"/>
    </row>
    <row r="216" spans="1:7" x14ac:dyDescent="0.25">
      <c r="A216" s="23" t="s">
        <v>385</v>
      </c>
      <c r="B216" s="77">
        <v>34161</v>
      </c>
      <c r="C216" s="100" t="s">
        <v>1545</v>
      </c>
      <c r="D216" s="2">
        <v>479.6</v>
      </c>
      <c r="E216" s="99"/>
      <c r="F216" s="2"/>
      <c r="G216" s="111"/>
    </row>
    <row r="217" spans="1:7" x14ac:dyDescent="0.25">
      <c r="A217" s="23" t="s">
        <v>1701</v>
      </c>
      <c r="B217" s="77">
        <v>34170</v>
      </c>
      <c r="C217" s="99" t="s">
        <v>1778</v>
      </c>
      <c r="D217" s="2">
        <v>389.62</v>
      </c>
      <c r="E217" s="99"/>
      <c r="F217" s="2"/>
      <c r="G217" s="111"/>
    </row>
    <row r="218" spans="1:7" x14ac:dyDescent="0.25">
      <c r="A218" s="23" t="s">
        <v>1702</v>
      </c>
      <c r="B218" s="77">
        <v>34170</v>
      </c>
      <c r="C218" s="99" t="s">
        <v>1778</v>
      </c>
      <c r="D218" s="2">
        <v>354.19</v>
      </c>
      <c r="E218" s="99"/>
      <c r="F218" s="2"/>
      <c r="G218" s="111"/>
    </row>
    <row r="219" spans="1:7" x14ac:dyDescent="0.25">
      <c r="A219" s="23" t="s">
        <v>1703</v>
      </c>
      <c r="B219" s="77">
        <v>34171</v>
      </c>
      <c r="C219" s="99" t="s">
        <v>1779</v>
      </c>
      <c r="D219" s="2">
        <v>514.49</v>
      </c>
      <c r="E219" s="99"/>
      <c r="F219" s="2"/>
      <c r="G219" s="111"/>
    </row>
    <row r="220" spans="1:7" x14ac:dyDescent="0.25">
      <c r="A220" s="23" t="s">
        <v>1704</v>
      </c>
      <c r="B220" s="77">
        <v>34171</v>
      </c>
      <c r="C220" s="99" t="s">
        <v>1779</v>
      </c>
      <c r="D220" s="2">
        <v>467.71</v>
      </c>
      <c r="E220" s="99"/>
      <c r="F220" s="2"/>
      <c r="G220" s="111"/>
    </row>
    <row r="221" spans="1:7" x14ac:dyDescent="0.25">
      <c r="A221" s="23" t="s">
        <v>1705</v>
      </c>
      <c r="B221" s="77">
        <v>34178</v>
      </c>
      <c r="C221" s="99" t="s">
        <v>1776</v>
      </c>
      <c r="D221" s="2">
        <v>467.71</v>
      </c>
      <c r="E221" s="99"/>
      <c r="F221" s="2"/>
      <c r="G221" s="111"/>
    </row>
    <row r="222" spans="1:7" x14ac:dyDescent="0.25">
      <c r="A222" s="23" t="s">
        <v>1706</v>
      </c>
      <c r="B222" s="77">
        <v>34178</v>
      </c>
      <c r="C222" s="99" t="s">
        <v>1776</v>
      </c>
      <c r="D222" s="2">
        <v>425.19</v>
      </c>
      <c r="E222" s="99"/>
      <c r="F222" s="2"/>
      <c r="G222" s="111"/>
    </row>
    <row r="223" spans="1:7" x14ac:dyDescent="0.25">
      <c r="A223" s="23" t="s">
        <v>1707</v>
      </c>
      <c r="B223" s="77">
        <v>34179</v>
      </c>
      <c r="C223" s="99" t="s">
        <v>1777</v>
      </c>
      <c r="D223" s="2">
        <v>514.49</v>
      </c>
      <c r="E223" s="99"/>
      <c r="F223" s="2"/>
      <c r="G223" s="111"/>
    </row>
    <row r="224" spans="1:7" x14ac:dyDescent="0.25">
      <c r="A224" s="23" t="s">
        <v>1708</v>
      </c>
      <c r="B224" s="77">
        <v>34179</v>
      </c>
      <c r="C224" s="99" t="s">
        <v>1777</v>
      </c>
      <c r="D224" s="2">
        <v>467.71</v>
      </c>
      <c r="E224" s="99"/>
      <c r="F224" s="2"/>
      <c r="G224" s="111"/>
    </row>
    <row r="225" spans="1:7" x14ac:dyDescent="0.25">
      <c r="A225" s="23" t="s">
        <v>386</v>
      </c>
      <c r="B225" s="77">
        <v>34180</v>
      </c>
      <c r="C225" s="23" t="s">
        <v>61</v>
      </c>
      <c r="D225" s="2">
        <v>357.06</v>
      </c>
      <c r="E225" s="99"/>
      <c r="F225" s="2"/>
      <c r="G225" s="111"/>
    </row>
    <row r="226" spans="1:7" x14ac:dyDescent="0.25">
      <c r="A226" s="23" t="s">
        <v>387</v>
      </c>
      <c r="B226" s="77">
        <v>34180</v>
      </c>
      <c r="C226" s="23" t="s">
        <v>678</v>
      </c>
      <c r="D226" s="2">
        <v>324.60000000000002</v>
      </c>
      <c r="E226" s="99"/>
      <c r="F226" s="2"/>
      <c r="G226" s="111"/>
    </row>
    <row r="227" spans="1:7" x14ac:dyDescent="0.25">
      <c r="A227" s="23" t="s">
        <v>388</v>
      </c>
      <c r="B227" s="77">
        <v>34181</v>
      </c>
      <c r="C227" s="23" t="s">
        <v>62</v>
      </c>
      <c r="D227" s="2">
        <v>413.41</v>
      </c>
      <c r="E227" s="99"/>
      <c r="F227" s="2"/>
      <c r="G227" s="111"/>
    </row>
    <row r="228" spans="1:7" x14ac:dyDescent="0.25">
      <c r="A228" s="23" t="s">
        <v>389</v>
      </c>
      <c r="B228" s="77">
        <v>34181</v>
      </c>
      <c r="C228" s="23" t="s">
        <v>679</v>
      </c>
      <c r="D228" s="2">
        <v>375.83</v>
      </c>
      <c r="E228" s="99"/>
      <c r="F228" s="2"/>
      <c r="G228" s="111"/>
    </row>
    <row r="229" spans="1:7" x14ac:dyDescent="0.25">
      <c r="A229" s="23" t="s">
        <v>390</v>
      </c>
      <c r="B229" s="77">
        <v>34182</v>
      </c>
      <c r="C229" s="23" t="s">
        <v>63</v>
      </c>
      <c r="D229" s="2">
        <v>395.41</v>
      </c>
      <c r="E229" s="99"/>
      <c r="F229" s="2"/>
      <c r="G229" s="111"/>
    </row>
    <row r="230" spans="1:7" x14ac:dyDescent="0.25">
      <c r="A230" s="23" t="s">
        <v>391</v>
      </c>
      <c r="B230" s="77">
        <v>34182</v>
      </c>
      <c r="C230" s="23" t="s">
        <v>680</v>
      </c>
      <c r="D230" s="2">
        <v>359.46</v>
      </c>
      <c r="E230" s="99"/>
      <c r="F230" s="2"/>
      <c r="G230" s="111"/>
    </row>
    <row r="231" spans="1:7" x14ac:dyDescent="0.25">
      <c r="A231" s="23" t="s">
        <v>392</v>
      </c>
      <c r="B231" s="77">
        <v>34183</v>
      </c>
      <c r="C231" s="23" t="s">
        <v>64</v>
      </c>
      <c r="D231" s="2">
        <v>444.97</v>
      </c>
      <c r="E231" s="99"/>
      <c r="F231" s="2"/>
      <c r="G231" s="111"/>
    </row>
    <row r="232" spans="1:7" x14ac:dyDescent="0.25">
      <c r="A232" s="23" t="s">
        <v>393</v>
      </c>
      <c r="B232" s="77">
        <v>34183</v>
      </c>
      <c r="C232" s="23" t="s">
        <v>681</v>
      </c>
      <c r="D232" s="2">
        <v>404.52</v>
      </c>
      <c r="E232" s="99"/>
      <c r="F232" s="2"/>
      <c r="G232" s="111"/>
    </row>
    <row r="233" spans="1:7" x14ac:dyDescent="0.25">
      <c r="A233" s="23" t="s">
        <v>394</v>
      </c>
      <c r="B233" s="77">
        <v>34184</v>
      </c>
      <c r="C233" s="23" t="s">
        <v>65</v>
      </c>
      <c r="D233" s="2">
        <v>411.08</v>
      </c>
      <c r="E233" s="99"/>
      <c r="F233" s="2"/>
      <c r="G233" s="111"/>
    </row>
    <row r="234" spans="1:7" x14ac:dyDescent="0.25">
      <c r="A234" s="23" t="s">
        <v>395</v>
      </c>
      <c r="B234" s="77">
        <v>34184</v>
      </c>
      <c r="C234" s="23" t="s">
        <v>682</v>
      </c>
      <c r="D234" s="2">
        <v>510.57</v>
      </c>
      <c r="E234" s="99"/>
      <c r="F234" s="2"/>
      <c r="G234" s="111"/>
    </row>
    <row r="235" spans="1:7" x14ac:dyDescent="0.25">
      <c r="A235" s="23" t="s">
        <v>396</v>
      </c>
      <c r="B235" s="77">
        <v>34184</v>
      </c>
      <c r="C235" s="23" t="s">
        <v>682</v>
      </c>
      <c r="D235" s="2">
        <v>644.65</v>
      </c>
      <c r="E235" s="99"/>
      <c r="F235" s="2"/>
      <c r="G235" s="111"/>
    </row>
    <row r="236" spans="1:7" x14ac:dyDescent="0.25">
      <c r="A236" s="23" t="s">
        <v>397</v>
      </c>
      <c r="B236" s="77">
        <v>34184</v>
      </c>
      <c r="C236" s="23" t="s">
        <v>682</v>
      </c>
      <c r="D236" s="2">
        <v>373.71</v>
      </c>
      <c r="E236" s="99"/>
      <c r="F236" s="2"/>
      <c r="G236" s="111"/>
    </row>
    <row r="237" spans="1:7" x14ac:dyDescent="0.25">
      <c r="A237" s="23" t="s">
        <v>398</v>
      </c>
      <c r="B237" s="77">
        <v>34185</v>
      </c>
      <c r="C237" s="23" t="s">
        <v>66</v>
      </c>
      <c r="D237" s="2">
        <v>473.53</v>
      </c>
      <c r="E237" s="99"/>
      <c r="F237" s="2"/>
      <c r="G237" s="111"/>
    </row>
    <row r="238" spans="1:7" x14ac:dyDescent="0.25">
      <c r="A238" s="23" t="s">
        <v>399</v>
      </c>
      <c r="B238" s="77">
        <v>34185</v>
      </c>
      <c r="C238" s="23" t="s">
        <v>683</v>
      </c>
      <c r="D238" s="2">
        <v>583.91</v>
      </c>
      <c r="E238" s="99"/>
      <c r="F238" s="2"/>
      <c r="G238" s="111"/>
    </row>
    <row r="239" spans="1:7" x14ac:dyDescent="0.25">
      <c r="A239" s="23" t="s">
        <v>400</v>
      </c>
      <c r="B239" s="77">
        <v>34185</v>
      </c>
      <c r="C239" s="23" t="s">
        <v>683</v>
      </c>
      <c r="D239" s="2">
        <v>740.9</v>
      </c>
      <c r="E239" s="99"/>
      <c r="F239" s="2"/>
      <c r="G239" s="111"/>
    </row>
    <row r="240" spans="1:7" x14ac:dyDescent="0.25">
      <c r="A240" s="23" t="s">
        <v>401</v>
      </c>
      <c r="B240" s="77">
        <v>34185</v>
      </c>
      <c r="C240" s="23" t="s">
        <v>683</v>
      </c>
      <c r="D240" s="2">
        <v>430.48</v>
      </c>
      <c r="E240" s="99"/>
      <c r="F240" s="2"/>
      <c r="G240" s="111"/>
    </row>
    <row r="241" spans="1:7" x14ac:dyDescent="0.25">
      <c r="A241" s="23" t="s">
        <v>402</v>
      </c>
      <c r="B241" s="77">
        <v>34208</v>
      </c>
      <c r="C241" s="23" t="s">
        <v>67</v>
      </c>
      <c r="D241" s="2">
        <v>336.97</v>
      </c>
      <c r="E241" s="99"/>
      <c r="F241" s="2"/>
      <c r="G241" s="111"/>
    </row>
    <row r="242" spans="1:7" x14ac:dyDescent="0.25">
      <c r="A242" s="23" t="s">
        <v>403</v>
      </c>
      <c r="B242" s="77">
        <v>34208</v>
      </c>
      <c r="C242" s="23" t="s">
        <v>684</v>
      </c>
      <c r="D242" s="2">
        <v>306.33999999999997</v>
      </c>
      <c r="E242" s="99"/>
      <c r="F242" s="2"/>
      <c r="G242" s="111"/>
    </row>
    <row r="243" spans="1:7" x14ac:dyDescent="0.25">
      <c r="A243" s="23" t="s">
        <v>404</v>
      </c>
      <c r="B243" s="77">
        <v>34209</v>
      </c>
      <c r="C243" s="23" t="s">
        <v>68</v>
      </c>
      <c r="D243" s="2">
        <v>378.93</v>
      </c>
      <c r="E243" s="99"/>
      <c r="F243" s="2"/>
      <c r="G243" s="111"/>
    </row>
    <row r="244" spans="1:7" x14ac:dyDescent="0.25">
      <c r="A244" s="23" t="s">
        <v>405</v>
      </c>
      <c r="B244" s="77">
        <v>34209</v>
      </c>
      <c r="C244" s="23" t="s">
        <v>685</v>
      </c>
      <c r="D244" s="2">
        <v>344.48</v>
      </c>
      <c r="E244" s="99"/>
      <c r="F244" s="2"/>
      <c r="G244" s="111"/>
    </row>
    <row r="245" spans="1:7" x14ac:dyDescent="0.25">
      <c r="A245" s="23" t="s">
        <v>406</v>
      </c>
      <c r="B245" s="77">
        <v>34220</v>
      </c>
      <c r="C245" s="23" t="s">
        <v>69</v>
      </c>
      <c r="D245" s="2">
        <v>426.54</v>
      </c>
      <c r="E245" s="99"/>
      <c r="F245" s="2"/>
      <c r="G245" s="111"/>
    </row>
    <row r="246" spans="1:7" x14ac:dyDescent="0.25">
      <c r="A246" s="23" t="s">
        <v>407</v>
      </c>
      <c r="B246" s="77">
        <v>34220</v>
      </c>
      <c r="C246" s="23" t="s">
        <v>686</v>
      </c>
      <c r="D246" s="2">
        <v>387.76</v>
      </c>
      <c r="E246" s="99"/>
      <c r="F246" s="2"/>
      <c r="G246" s="111"/>
    </row>
    <row r="247" spans="1:7" x14ac:dyDescent="0.25">
      <c r="A247" s="23" t="s">
        <v>408</v>
      </c>
      <c r="B247" s="77">
        <v>34221</v>
      </c>
      <c r="C247" s="23" t="s">
        <v>70</v>
      </c>
      <c r="D247" s="2">
        <v>499.95</v>
      </c>
      <c r="E247" s="99"/>
      <c r="F247" s="2"/>
      <c r="G247" s="111"/>
    </row>
    <row r="248" spans="1:7" x14ac:dyDescent="0.25">
      <c r="A248" s="23" t="s">
        <v>409</v>
      </c>
      <c r="B248" s="77">
        <v>34221</v>
      </c>
      <c r="C248" s="23" t="s">
        <v>687</v>
      </c>
      <c r="D248" s="2">
        <v>454.5</v>
      </c>
      <c r="E248" s="99"/>
      <c r="F248" s="2"/>
      <c r="G248" s="111"/>
    </row>
    <row r="249" spans="1:7" x14ac:dyDescent="0.25">
      <c r="A249" s="23" t="s">
        <v>410</v>
      </c>
      <c r="B249" s="77">
        <v>35050</v>
      </c>
      <c r="C249" s="23" t="s">
        <v>1065</v>
      </c>
      <c r="D249" s="2">
        <v>310.26</v>
      </c>
      <c r="E249" s="99"/>
      <c r="F249" s="2"/>
      <c r="G249" s="111"/>
    </row>
    <row r="250" spans="1:7" x14ac:dyDescent="0.25">
      <c r="A250" s="23" t="s">
        <v>411</v>
      </c>
      <c r="B250" s="77">
        <v>35050</v>
      </c>
      <c r="C250" s="23" t="s">
        <v>1065</v>
      </c>
      <c r="D250" s="2">
        <v>282.05</v>
      </c>
      <c r="E250" s="99"/>
      <c r="F250" s="2"/>
      <c r="G250" s="111"/>
    </row>
    <row r="251" spans="1:7" x14ac:dyDescent="0.25">
      <c r="A251" s="23" t="s">
        <v>412</v>
      </c>
      <c r="B251" s="77">
        <v>35051</v>
      </c>
      <c r="C251" s="23" t="s">
        <v>1066</v>
      </c>
      <c r="D251" s="2">
        <v>354.1</v>
      </c>
      <c r="E251" s="99"/>
      <c r="F251" s="2"/>
      <c r="G251" s="111"/>
    </row>
    <row r="252" spans="1:7" x14ac:dyDescent="0.25">
      <c r="A252" s="23" t="s">
        <v>413</v>
      </c>
      <c r="B252" s="77">
        <v>35051</v>
      </c>
      <c r="C252" s="23" t="s">
        <v>1066</v>
      </c>
      <c r="D252" s="2">
        <v>321.91000000000003</v>
      </c>
      <c r="E252" s="99"/>
      <c r="F252" s="2"/>
      <c r="G252" s="111"/>
    </row>
    <row r="253" spans="1:7" x14ac:dyDescent="0.25">
      <c r="A253" s="23" t="s">
        <v>414</v>
      </c>
      <c r="B253" s="77">
        <v>35125</v>
      </c>
      <c r="C253" s="23" t="s">
        <v>688</v>
      </c>
      <c r="D253" s="2">
        <v>385.58</v>
      </c>
      <c r="E253" s="99"/>
      <c r="F253" s="2"/>
      <c r="G253" s="111"/>
    </row>
    <row r="254" spans="1:7" x14ac:dyDescent="0.25">
      <c r="A254" s="23" t="s">
        <v>415</v>
      </c>
      <c r="B254" s="77">
        <v>35125</v>
      </c>
      <c r="C254" s="23" t="s">
        <v>688</v>
      </c>
      <c r="D254" s="2">
        <v>296.60000000000002</v>
      </c>
      <c r="E254" s="99"/>
      <c r="F254" s="2"/>
      <c r="G254" s="111"/>
    </row>
    <row r="255" spans="1:7" x14ac:dyDescent="0.25">
      <c r="A255" s="23" t="s">
        <v>416</v>
      </c>
      <c r="B255" s="77">
        <v>35520</v>
      </c>
      <c r="C255" s="23" t="s">
        <v>19</v>
      </c>
      <c r="D255" s="2">
        <v>272.72000000000003</v>
      </c>
      <c r="E255" s="99"/>
      <c r="F255" s="2"/>
      <c r="G255" s="111"/>
    </row>
    <row r="256" spans="1:7" x14ac:dyDescent="0.25">
      <c r="A256" s="23" t="s">
        <v>417</v>
      </c>
      <c r="B256" s="77">
        <v>35520</v>
      </c>
      <c r="C256" s="23" t="s">
        <v>694</v>
      </c>
      <c r="D256" s="2">
        <v>206.78</v>
      </c>
      <c r="E256" s="99"/>
      <c r="F256" s="2"/>
      <c r="G256" s="111"/>
    </row>
    <row r="257" spans="1:7" x14ac:dyDescent="0.25">
      <c r="A257" s="23" t="s">
        <v>418</v>
      </c>
      <c r="B257" s="77">
        <v>35522</v>
      </c>
      <c r="C257" s="23" t="s">
        <v>695</v>
      </c>
      <c r="D257" s="2">
        <v>206.78</v>
      </c>
      <c r="E257" s="99"/>
      <c r="F257" s="2"/>
      <c r="G257" s="111"/>
    </row>
    <row r="258" spans="1:7" x14ac:dyDescent="0.25">
      <c r="A258" s="23" t="s">
        <v>419</v>
      </c>
      <c r="B258" s="77">
        <v>35524</v>
      </c>
      <c r="C258" s="23" t="s">
        <v>696</v>
      </c>
      <c r="D258" s="2">
        <v>219.74</v>
      </c>
      <c r="E258" s="99"/>
      <c r="F258" s="2"/>
      <c r="G258" s="111"/>
    </row>
    <row r="259" spans="1:7" x14ac:dyDescent="0.25">
      <c r="A259" s="23" t="s">
        <v>420</v>
      </c>
      <c r="B259" s="77">
        <v>35550</v>
      </c>
      <c r="C259" s="23" t="s">
        <v>697</v>
      </c>
      <c r="D259" s="2">
        <v>49.29</v>
      </c>
      <c r="E259" s="99"/>
      <c r="F259" s="2"/>
      <c r="G259" s="111"/>
    </row>
    <row r="260" spans="1:7" x14ac:dyDescent="0.25">
      <c r="A260" s="23" t="s">
        <v>421</v>
      </c>
      <c r="B260" s="77">
        <v>35555</v>
      </c>
      <c r="C260" s="23" t="s">
        <v>698</v>
      </c>
      <c r="D260" s="2">
        <v>65.760000000000005</v>
      </c>
      <c r="E260" s="99"/>
      <c r="F260" s="2"/>
      <c r="G260" s="111"/>
    </row>
    <row r="261" spans="1:7" x14ac:dyDescent="0.25">
      <c r="A261" s="23" t="s">
        <v>422</v>
      </c>
      <c r="B261" s="77">
        <v>35600</v>
      </c>
      <c r="C261" s="23" t="s">
        <v>699</v>
      </c>
      <c r="D261" s="2">
        <v>28.75</v>
      </c>
      <c r="E261" s="99"/>
      <c r="F261" s="2"/>
      <c r="G261" s="111"/>
    </row>
    <row r="262" spans="1:7" x14ac:dyDescent="0.25">
      <c r="A262" s="23" t="s">
        <v>423</v>
      </c>
      <c r="B262" s="77">
        <v>35600</v>
      </c>
      <c r="C262" s="23" t="s">
        <v>700</v>
      </c>
      <c r="D262" s="2">
        <v>23.97</v>
      </c>
      <c r="E262" s="99"/>
      <c r="F262" s="2"/>
      <c r="G262" s="111"/>
    </row>
    <row r="263" spans="1:7" x14ac:dyDescent="0.25">
      <c r="A263" s="23" t="s">
        <v>424</v>
      </c>
      <c r="B263" s="77">
        <v>35603</v>
      </c>
      <c r="C263" s="23" t="s">
        <v>701</v>
      </c>
      <c r="D263" s="2">
        <v>33.270000000000003</v>
      </c>
      <c r="E263" s="99"/>
      <c r="F263" s="2"/>
      <c r="G263" s="111"/>
    </row>
    <row r="264" spans="1:7" x14ac:dyDescent="0.25">
      <c r="A264" s="23" t="s">
        <v>425</v>
      </c>
      <c r="B264" s="77">
        <v>35603</v>
      </c>
      <c r="C264" s="23" t="s">
        <v>702</v>
      </c>
      <c r="D264" s="2">
        <v>27.73</v>
      </c>
      <c r="E264" s="99"/>
      <c r="F264" s="2"/>
      <c r="G264" s="111"/>
    </row>
    <row r="265" spans="1:7" x14ac:dyDescent="0.25">
      <c r="A265" s="23" t="s">
        <v>1197</v>
      </c>
      <c r="B265" s="77">
        <v>36218</v>
      </c>
      <c r="C265" s="23" t="s">
        <v>1356</v>
      </c>
      <c r="D265" s="2">
        <v>21.5</v>
      </c>
      <c r="E265" s="99"/>
      <c r="F265" s="2"/>
      <c r="G265" s="111"/>
    </row>
    <row r="266" spans="1:7" x14ac:dyDescent="0.25">
      <c r="A266" s="23" t="s">
        <v>1591</v>
      </c>
      <c r="B266" s="79">
        <v>36218</v>
      </c>
      <c r="C266" s="23" t="s">
        <v>1356</v>
      </c>
      <c r="D266" s="2">
        <v>28</v>
      </c>
      <c r="E266" s="99"/>
      <c r="F266" s="2"/>
      <c r="G266" s="111"/>
    </row>
    <row r="267" spans="1:7" x14ac:dyDescent="0.25">
      <c r="A267" s="23" t="s">
        <v>1198</v>
      </c>
      <c r="B267" s="77">
        <v>36218</v>
      </c>
      <c r="C267" s="23" t="s">
        <v>1356</v>
      </c>
      <c r="D267" s="2">
        <v>19</v>
      </c>
      <c r="E267" s="99"/>
      <c r="F267" s="2"/>
      <c r="G267" s="111"/>
    </row>
    <row r="268" spans="1:7" x14ac:dyDescent="0.25">
      <c r="A268" s="23" t="s">
        <v>1199</v>
      </c>
      <c r="B268" s="77">
        <v>36225</v>
      </c>
      <c r="C268" s="23" t="s">
        <v>1676</v>
      </c>
      <c r="D268" s="2">
        <v>20</v>
      </c>
      <c r="E268" s="99"/>
      <c r="F268" s="2"/>
      <c r="G268" s="111"/>
    </row>
    <row r="269" spans="1:7" x14ac:dyDescent="0.25">
      <c r="A269" s="23" t="s">
        <v>1200</v>
      </c>
      <c r="B269" s="77">
        <v>36225</v>
      </c>
      <c r="C269" s="23" t="s">
        <v>1676</v>
      </c>
      <c r="D269" s="2">
        <v>17.75</v>
      </c>
      <c r="E269" s="99"/>
      <c r="F269" s="2"/>
      <c r="G269" s="111"/>
    </row>
    <row r="270" spans="1:7" x14ac:dyDescent="0.25">
      <c r="A270" s="23" t="s">
        <v>1885</v>
      </c>
      <c r="B270" s="77">
        <v>37210</v>
      </c>
      <c r="C270" s="23" t="s">
        <v>1886</v>
      </c>
      <c r="D270" s="112">
        <v>101.54</v>
      </c>
      <c r="E270" s="99"/>
      <c r="F270" s="2"/>
      <c r="G270" s="111"/>
    </row>
    <row r="271" spans="1:7" x14ac:dyDescent="0.25">
      <c r="A271" s="23" t="s">
        <v>1887</v>
      </c>
      <c r="B271" s="77">
        <v>37210</v>
      </c>
      <c r="C271" s="23" t="s">
        <v>1886</v>
      </c>
      <c r="D271" s="112">
        <v>101.54</v>
      </c>
      <c r="E271" s="99"/>
      <c r="F271" s="2"/>
      <c r="G271" s="111"/>
    </row>
    <row r="272" spans="1:7" x14ac:dyDescent="0.25">
      <c r="A272" s="23" t="s">
        <v>1888</v>
      </c>
      <c r="B272" s="77">
        <v>37210</v>
      </c>
      <c r="C272" s="23" t="s">
        <v>1886</v>
      </c>
      <c r="D272" s="112">
        <v>101.54</v>
      </c>
      <c r="E272" s="99"/>
      <c r="F272" s="2"/>
      <c r="G272" s="111"/>
    </row>
    <row r="273" spans="1:7" x14ac:dyDescent="0.25">
      <c r="A273" s="23" t="s">
        <v>1890</v>
      </c>
      <c r="B273" s="77">
        <v>37213</v>
      </c>
      <c r="C273" s="23" t="s">
        <v>1891</v>
      </c>
      <c r="D273" s="112">
        <v>15.02</v>
      </c>
      <c r="E273" s="99"/>
      <c r="F273" s="2"/>
      <c r="G273" s="111"/>
    </row>
    <row r="274" spans="1:7" x14ac:dyDescent="0.25">
      <c r="A274" s="23" t="s">
        <v>1892</v>
      </c>
      <c r="B274" s="77">
        <v>37213</v>
      </c>
      <c r="C274" s="23" t="s">
        <v>1891</v>
      </c>
      <c r="D274" s="112">
        <v>15.02</v>
      </c>
      <c r="E274" s="99"/>
      <c r="F274" s="2"/>
      <c r="G274" s="111"/>
    </row>
    <row r="275" spans="1:7" x14ac:dyDescent="0.25">
      <c r="A275" s="23" t="s">
        <v>1893</v>
      </c>
      <c r="B275" s="77">
        <v>37213</v>
      </c>
      <c r="C275" s="23" t="s">
        <v>1891</v>
      </c>
      <c r="D275" s="112">
        <v>15.02</v>
      </c>
      <c r="E275" s="99"/>
      <c r="F275" s="2"/>
      <c r="G275" s="111"/>
    </row>
    <row r="276" spans="1:7" x14ac:dyDescent="0.25">
      <c r="A276" s="23" t="s">
        <v>1894</v>
      </c>
      <c r="B276" s="77">
        <v>37216</v>
      </c>
      <c r="C276" s="23" t="s">
        <v>1895</v>
      </c>
      <c r="D276" s="112">
        <v>91.72</v>
      </c>
      <c r="E276" s="99"/>
      <c r="F276" s="2"/>
      <c r="G276" s="111"/>
    </row>
    <row r="277" spans="1:7" x14ac:dyDescent="0.25">
      <c r="A277" s="23" t="s">
        <v>1896</v>
      </c>
      <c r="B277" s="77">
        <v>37216</v>
      </c>
      <c r="C277" s="23" t="s">
        <v>1895</v>
      </c>
      <c r="D277" s="112">
        <v>91.72</v>
      </c>
      <c r="E277" s="99"/>
      <c r="F277" s="2"/>
      <c r="G277" s="111"/>
    </row>
    <row r="278" spans="1:7" x14ac:dyDescent="0.25">
      <c r="A278" s="23" t="s">
        <v>1897</v>
      </c>
      <c r="B278" s="77">
        <v>37216</v>
      </c>
      <c r="C278" s="23" t="s">
        <v>1895</v>
      </c>
      <c r="D278" s="112">
        <v>91.72</v>
      </c>
      <c r="E278" s="99"/>
      <c r="F278" s="2"/>
      <c r="G278" s="111"/>
    </row>
    <row r="279" spans="1:7" x14ac:dyDescent="0.25">
      <c r="A279" s="23" t="s">
        <v>1899</v>
      </c>
      <c r="B279" s="77">
        <v>37219</v>
      </c>
      <c r="C279" s="23" t="s">
        <v>1898</v>
      </c>
      <c r="D279" s="112">
        <v>33.25</v>
      </c>
      <c r="E279" s="99"/>
      <c r="F279" s="2"/>
      <c r="G279" s="111"/>
    </row>
    <row r="280" spans="1:7" x14ac:dyDescent="0.25">
      <c r="A280" s="23" t="s">
        <v>1900</v>
      </c>
      <c r="B280" s="77">
        <v>37219</v>
      </c>
      <c r="C280" s="23" t="s">
        <v>1898</v>
      </c>
      <c r="D280" s="112">
        <v>33.25</v>
      </c>
      <c r="E280" s="99"/>
      <c r="F280" s="2"/>
      <c r="G280" s="111"/>
    </row>
    <row r="281" spans="1:7" x14ac:dyDescent="0.25">
      <c r="A281" s="23" t="s">
        <v>1901</v>
      </c>
      <c r="B281" s="77">
        <v>37219</v>
      </c>
      <c r="C281" s="23" t="s">
        <v>1898</v>
      </c>
      <c r="D281" s="112">
        <v>33.25</v>
      </c>
      <c r="E281" s="99"/>
      <c r="F281" s="2"/>
      <c r="G281" s="111"/>
    </row>
    <row r="282" spans="1:7" x14ac:dyDescent="0.25">
      <c r="A282" s="23" t="s">
        <v>1889</v>
      </c>
      <c r="B282" s="77">
        <v>37222</v>
      </c>
      <c r="C282" s="23" t="s">
        <v>1902</v>
      </c>
      <c r="D282" s="112">
        <v>27.47</v>
      </c>
      <c r="E282" s="99"/>
      <c r="F282" s="2"/>
      <c r="G282" s="111"/>
    </row>
    <row r="283" spans="1:7" x14ac:dyDescent="0.25">
      <c r="A283" s="23" t="s">
        <v>1903</v>
      </c>
      <c r="B283" s="77">
        <v>37222</v>
      </c>
      <c r="C283" s="23" t="s">
        <v>1902</v>
      </c>
      <c r="D283" s="112">
        <v>27.47</v>
      </c>
      <c r="E283" s="99"/>
      <c r="F283" s="2"/>
      <c r="G283" s="111"/>
    </row>
    <row r="284" spans="1:7" x14ac:dyDescent="0.25">
      <c r="A284" s="23" t="s">
        <v>1904</v>
      </c>
      <c r="B284" s="77">
        <v>37222</v>
      </c>
      <c r="C284" s="23" t="s">
        <v>1902</v>
      </c>
      <c r="D284" s="112">
        <v>27.47</v>
      </c>
      <c r="E284" s="99"/>
      <c r="F284" s="2"/>
      <c r="G284" s="111"/>
    </row>
    <row r="285" spans="1:7" x14ac:dyDescent="0.25">
      <c r="A285" s="23" t="s">
        <v>1905</v>
      </c>
      <c r="B285" s="77">
        <v>37225</v>
      </c>
      <c r="C285" s="23" t="s">
        <v>1906</v>
      </c>
      <c r="D285" s="112">
        <v>7.41</v>
      </c>
      <c r="E285" s="99"/>
      <c r="F285" s="2"/>
      <c r="G285" s="111"/>
    </row>
    <row r="286" spans="1:7" x14ac:dyDescent="0.25">
      <c r="A286" s="23" t="s">
        <v>1907</v>
      </c>
      <c r="B286" s="77">
        <v>37225</v>
      </c>
      <c r="C286" s="23" t="s">
        <v>1906</v>
      </c>
      <c r="D286" s="112">
        <v>7.41</v>
      </c>
      <c r="E286" s="99"/>
      <c r="F286" s="2"/>
      <c r="G286" s="111"/>
    </row>
    <row r="287" spans="1:7" x14ac:dyDescent="0.25">
      <c r="A287" s="23" t="s">
        <v>1908</v>
      </c>
      <c r="B287" s="77">
        <v>37225</v>
      </c>
      <c r="C287" s="23" t="s">
        <v>1906</v>
      </c>
      <c r="D287" s="112">
        <v>7.41</v>
      </c>
      <c r="E287" s="99"/>
      <c r="F287" s="2"/>
      <c r="G287" s="111"/>
    </row>
    <row r="288" spans="1:7" x14ac:dyDescent="0.25">
      <c r="A288" s="23" t="s">
        <v>1909</v>
      </c>
      <c r="B288" s="77">
        <v>37228</v>
      </c>
      <c r="C288" s="23" t="s">
        <v>1910</v>
      </c>
      <c r="D288" s="112">
        <v>5.49</v>
      </c>
      <c r="E288" s="99"/>
      <c r="F288" s="2"/>
      <c r="G288" s="111"/>
    </row>
    <row r="289" spans="1:7" x14ac:dyDescent="0.25">
      <c r="A289" s="23" t="s">
        <v>1911</v>
      </c>
      <c r="B289" s="77">
        <v>37228</v>
      </c>
      <c r="C289" s="23" t="s">
        <v>1910</v>
      </c>
      <c r="D289" s="112">
        <v>5.49</v>
      </c>
      <c r="E289" s="99"/>
      <c r="F289" s="2"/>
      <c r="G289" s="111"/>
    </row>
    <row r="290" spans="1:7" x14ac:dyDescent="0.25">
      <c r="A290" s="23" t="s">
        <v>1912</v>
      </c>
      <c r="B290" s="77">
        <v>37228</v>
      </c>
      <c r="C290" s="23" t="s">
        <v>1910</v>
      </c>
      <c r="D290" s="112">
        <v>5.49</v>
      </c>
      <c r="E290" s="99"/>
      <c r="F290" s="2"/>
      <c r="G290" s="111"/>
    </row>
    <row r="291" spans="1:7" x14ac:dyDescent="0.25">
      <c r="A291" s="23" t="s">
        <v>1913</v>
      </c>
      <c r="B291" s="77">
        <v>37231</v>
      </c>
      <c r="C291" s="23" t="s">
        <v>1914</v>
      </c>
      <c r="D291" s="112">
        <v>69.66</v>
      </c>
      <c r="E291" s="99"/>
      <c r="F291" s="2"/>
      <c r="G291" s="111"/>
    </row>
    <row r="292" spans="1:7" x14ac:dyDescent="0.25">
      <c r="A292" s="23" t="s">
        <v>1915</v>
      </c>
      <c r="B292" s="77">
        <v>37231</v>
      </c>
      <c r="C292" s="23" t="s">
        <v>1914</v>
      </c>
      <c r="D292" s="112">
        <v>69.66</v>
      </c>
      <c r="E292" s="99"/>
      <c r="F292" s="2"/>
      <c r="G292" s="111"/>
    </row>
    <row r="293" spans="1:7" x14ac:dyDescent="0.25">
      <c r="A293" s="23" t="s">
        <v>1916</v>
      </c>
      <c r="B293" s="77">
        <v>37231</v>
      </c>
      <c r="C293" s="23" t="s">
        <v>1914</v>
      </c>
      <c r="D293" s="112">
        <v>69.66</v>
      </c>
      <c r="E293" s="99"/>
      <c r="F293" s="2"/>
      <c r="G293" s="111"/>
    </row>
    <row r="294" spans="1:7" x14ac:dyDescent="0.25">
      <c r="A294" s="23" t="s">
        <v>1917</v>
      </c>
      <c r="B294" s="77">
        <v>37234</v>
      </c>
      <c r="C294" s="23" t="s">
        <v>1924</v>
      </c>
      <c r="D294" s="128">
        <v>32.5</v>
      </c>
      <c r="E294" s="99"/>
      <c r="F294" s="2"/>
      <c r="G294" s="111"/>
    </row>
    <row r="295" spans="1:7" x14ac:dyDescent="0.25">
      <c r="A295" s="23" t="s">
        <v>1918</v>
      </c>
      <c r="B295" s="77">
        <v>37234</v>
      </c>
      <c r="C295" s="23" t="s">
        <v>1924</v>
      </c>
      <c r="D295" s="128">
        <v>32.5</v>
      </c>
      <c r="E295" s="99"/>
      <c r="F295" s="2"/>
      <c r="G295" s="111"/>
    </row>
    <row r="296" spans="1:7" x14ac:dyDescent="0.25">
      <c r="A296" s="23" t="s">
        <v>1919</v>
      </c>
      <c r="B296" s="77">
        <v>37234</v>
      </c>
      <c r="C296" s="23" t="s">
        <v>1924</v>
      </c>
      <c r="D296" s="128">
        <v>32.5</v>
      </c>
      <c r="E296" s="99"/>
      <c r="F296" s="2"/>
      <c r="G296" s="111"/>
    </row>
    <row r="297" spans="1:7" x14ac:dyDescent="0.25">
      <c r="A297" s="23" t="s">
        <v>1920</v>
      </c>
      <c r="B297" s="77">
        <v>37237</v>
      </c>
      <c r="C297" s="23" t="s">
        <v>1921</v>
      </c>
      <c r="D297" s="128">
        <v>29.2</v>
      </c>
      <c r="E297" s="99"/>
      <c r="F297" s="2"/>
      <c r="G297" s="111"/>
    </row>
    <row r="298" spans="1:7" x14ac:dyDescent="0.25">
      <c r="A298" s="23" t="s">
        <v>1922</v>
      </c>
      <c r="B298" s="77">
        <v>37237</v>
      </c>
      <c r="C298" s="23" t="s">
        <v>1921</v>
      </c>
      <c r="D298" s="128">
        <v>29.2</v>
      </c>
      <c r="E298" s="99"/>
      <c r="F298" s="2"/>
      <c r="G298" s="111"/>
    </row>
    <row r="299" spans="1:7" x14ac:dyDescent="0.25">
      <c r="A299" s="23" t="s">
        <v>1923</v>
      </c>
      <c r="B299" s="77">
        <v>37237</v>
      </c>
      <c r="C299" s="23" t="s">
        <v>1921</v>
      </c>
      <c r="D299" s="128">
        <v>29.2</v>
      </c>
      <c r="E299" s="99"/>
      <c r="F299" s="2"/>
      <c r="G299" s="111"/>
    </row>
    <row r="300" spans="1:7" x14ac:dyDescent="0.25">
      <c r="A300" s="23" t="s">
        <v>426</v>
      </c>
      <c r="B300" s="77">
        <v>38200</v>
      </c>
      <c r="C300" s="23" t="s">
        <v>1146</v>
      </c>
      <c r="D300" s="2">
        <v>57.84</v>
      </c>
      <c r="E300" s="99"/>
      <c r="F300" s="2"/>
      <c r="G300" s="111"/>
    </row>
    <row r="301" spans="1:7" x14ac:dyDescent="0.25">
      <c r="A301" s="23" t="s">
        <v>427</v>
      </c>
      <c r="B301" s="77">
        <v>38200</v>
      </c>
      <c r="C301" s="23" t="s">
        <v>1146</v>
      </c>
      <c r="D301" s="2">
        <v>57.84</v>
      </c>
      <c r="E301" s="99"/>
      <c r="F301" s="2"/>
      <c r="G301" s="111"/>
    </row>
    <row r="302" spans="1:7" x14ac:dyDescent="0.25">
      <c r="A302" s="23" t="s">
        <v>959</v>
      </c>
      <c r="B302" s="77">
        <v>38200</v>
      </c>
      <c r="C302" s="23" t="s">
        <v>1146</v>
      </c>
      <c r="D302" s="2">
        <v>57.84</v>
      </c>
      <c r="E302" s="99"/>
      <c r="F302" s="2"/>
      <c r="G302" s="111"/>
    </row>
    <row r="303" spans="1:7" x14ac:dyDescent="0.25">
      <c r="A303" s="23" t="s">
        <v>428</v>
      </c>
      <c r="B303" s="77">
        <v>38200</v>
      </c>
      <c r="C303" s="23" t="s">
        <v>1146</v>
      </c>
      <c r="D303" s="2">
        <v>57.84</v>
      </c>
      <c r="E303" s="99"/>
      <c r="F303" s="2"/>
      <c r="G303" s="111"/>
    </row>
    <row r="304" spans="1:7" x14ac:dyDescent="0.25">
      <c r="A304" s="23" t="s">
        <v>429</v>
      </c>
      <c r="B304" s="77">
        <v>38202</v>
      </c>
      <c r="C304" s="23" t="s">
        <v>1147</v>
      </c>
      <c r="D304" s="2">
        <v>57.84</v>
      </c>
      <c r="E304" s="99"/>
      <c r="F304" s="2"/>
      <c r="G304" s="111"/>
    </row>
    <row r="305" spans="1:7" x14ac:dyDescent="0.25">
      <c r="A305" s="23" t="s">
        <v>430</v>
      </c>
      <c r="B305" s="77">
        <v>38202</v>
      </c>
      <c r="C305" s="23" t="s">
        <v>1147</v>
      </c>
      <c r="D305" s="2">
        <v>57.84</v>
      </c>
      <c r="E305" s="99"/>
      <c r="F305" s="2"/>
      <c r="G305" s="111"/>
    </row>
    <row r="306" spans="1:7" x14ac:dyDescent="0.25">
      <c r="A306" s="23" t="s">
        <v>960</v>
      </c>
      <c r="B306" s="77">
        <v>38202</v>
      </c>
      <c r="C306" s="23" t="s">
        <v>1147</v>
      </c>
      <c r="D306" s="2">
        <v>57.84</v>
      </c>
      <c r="E306" s="99"/>
      <c r="F306" s="2"/>
      <c r="G306" s="111"/>
    </row>
    <row r="307" spans="1:7" x14ac:dyDescent="0.25">
      <c r="A307" s="23" t="s">
        <v>431</v>
      </c>
      <c r="B307" s="77">
        <v>38202</v>
      </c>
      <c r="C307" s="23" t="s">
        <v>1147</v>
      </c>
      <c r="D307" s="2">
        <v>57.84</v>
      </c>
      <c r="E307" s="99"/>
      <c r="F307" s="2"/>
      <c r="G307" s="111"/>
    </row>
    <row r="308" spans="1:7" x14ac:dyDescent="0.25">
      <c r="A308" s="23" t="s">
        <v>432</v>
      </c>
      <c r="B308" s="77">
        <v>38211</v>
      </c>
      <c r="C308" s="23" t="s">
        <v>1574</v>
      </c>
      <c r="D308" s="2">
        <v>66.44</v>
      </c>
      <c r="E308" s="99"/>
      <c r="F308" s="2"/>
      <c r="G308" s="111"/>
    </row>
    <row r="309" spans="1:7" x14ac:dyDescent="0.25">
      <c r="A309" s="23" t="s">
        <v>433</v>
      </c>
      <c r="B309" s="77">
        <v>38211</v>
      </c>
      <c r="C309" s="23" t="s">
        <v>1574</v>
      </c>
      <c r="D309" s="2">
        <v>66.44</v>
      </c>
      <c r="E309" s="99"/>
      <c r="F309" s="2"/>
      <c r="G309" s="111"/>
    </row>
    <row r="310" spans="1:7" x14ac:dyDescent="0.25">
      <c r="A310" s="23" t="s">
        <v>434</v>
      </c>
      <c r="B310" s="77">
        <v>38211</v>
      </c>
      <c r="C310" s="23" t="s">
        <v>1574</v>
      </c>
      <c r="D310" s="2">
        <v>66.44</v>
      </c>
      <c r="E310" s="99"/>
      <c r="F310" s="2"/>
      <c r="G310" s="111"/>
    </row>
    <row r="311" spans="1:7" x14ac:dyDescent="0.25">
      <c r="A311" s="23" t="s">
        <v>435</v>
      </c>
      <c r="B311" s="77">
        <v>38238</v>
      </c>
      <c r="C311" s="23" t="s">
        <v>1940</v>
      </c>
      <c r="D311" s="2">
        <v>17.829999999999998</v>
      </c>
      <c r="E311" s="99"/>
      <c r="F311" s="2"/>
      <c r="G311" s="111"/>
    </row>
    <row r="312" spans="1:7" x14ac:dyDescent="0.25">
      <c r="A312" s="23" t="s">
        <v>436</v>
      </c>
      <c r="B312" s="77">
        <v>38238</v>
      </c>
      <c r="C312" s="23" t="s">
        <v>1940</v>
      </c>
      <c r="D312" s="2">
        <v>17.829999999999998</v>
      </c>
      <c r="E312" s="99"/>
      <c r="F312" s="2"/>
      <c r="G312" s="111"/>
    </row>
    <row r="313" spans="1:7" x14ac:dyDescent="0.25">
      <c r="A313" s="23" t="s">
        <v>437</v>
      </c>
      <c r="B313" s="77">
        <v>38238</v>
      </c>
      <c r="C313" s="23" t="s">
        <v>1940</v>
      </c>
      <c r="D313" s="2">
        <v>17.829999999999998</v>
      </c>
      <c r="E313" s="99"/>
      <c r="F313" s="2"/>
      <c r="G313" s="111"/>
    </row>
    <row r="314" spans="1:7" x14ac:dyDescent="0.25">
      <c r="A314" s="23" t="s">
        <v>438</v>
      </c>
      <c r="B314" s="77">
        <v>38244</v>
      </c>
      <c r="C314" s="23" t="s">
        <v>2003</v>
      </c>
      <c r="D314" s="2">
        <v>17.98</v>
      </c>
      <c r="E314" s="99"/>
      <c r="F314" s="2"/>
      <c r="G314" s="111"/>
    </row>
    <row r="315" spans="1:7" x14ac:dyDescent="0.25">
      <c r="A315" s="23" t="s">
        <v>439</v>
      </c>
      <c r="B315" s="77">
        <v>38244</v>
      </c>
      <c r="C315" s="23" t="s">
        <v>2003</v>
      </c>
      <c r="D315" s="2">
        <v>17.98</v>
      </c>
      <c r="E315" s="99"/>
      <c r="F315" s="2"/>
      <c r="G315" s="111"/>
    </row>
    <row r="316" spans="1:7" x14ac:dyDescent="0.25">
      <c r="A316" s="23" t="s">
        <v>440</v>
      </c>
      <c r="B316" s="77">
        <v>38244</v>
      </c>
      <c r="C316" s="23" t="s">
        <v>2003</v>
      </c>
      <c r="D316" s="2">
        <v>17.98</v>
      </c>
      <c r="E316" s="99"/>
      <c r="F316" s="2"/>
      <c r="G316" s="111"/>
    </row>
    <row r="317" spans="1:7" x14ac:dyDescent="0.25">
      <c r="A317" s="23">
        <v>38248</v>
      </c>
      <c r="B317" s="77">
        <v>38248</v>
      </c>
      <c r="C317" s="23" t="s">
        <v>2004</v>
      </c>
      <c r="D317" s="2">
        <v>9.7200000000000006</v>
      </c>
      <c r="E317" s="99"/>
      <c r="F317" s="2"/>
      <c r="G317" s="111"/>
    </row>
    <row r="318" spans="1:7" x14ac:dyDescent="0.25">
      <c r="A318" s="23" t="s">
        <v>441</v>
      </c>
      <c r="B318" s="77">
        <v>38249</v>
      </c>
      <c r="C318" s="23" t="s">
        <v>1786</v>
      </c>
      <c r="D318" s="2">
        <v>18.64</v>
      </c>
      <c r="E318" s="99"/>
      <c r="F318" s="2"/>
      <c r="G318" s="111"/>
    </row>
    <row r="319" spans="1:7" x14ac:dyDescent="0.25">
      <c r="A319" s="23" t="s">
        <v>1750</v>
      </c>
      <c r="B319" s="77">
        <v>38249</v>
      </c>
      <c r="C319" s="23" t="s">
        <v>1786</v>
      </c>
      <c r="D319" s="2">
        <v>18.64</v>
      </c>
      <c r="E319" s="99"/>
      <c r="F319" s="2"/>
      <c r="G319" s="111"/>
    </row>
    <row r="320" spans="1:7" x14ac:dyDescent="0.25">
      <c r="A320" s="23" t="s">
        <v>442</v>
      </c>
      <c r="B320" s="77">
        <v>38249</v>
      </c>
      <c r="C320" s="23" t="s">
        <v>1786</v>
      </c>
      <c r="D320" s="2">
        <v>18.64</v>
      </c>
      <c r="E320" s="99"/>
      <c r="F320" s="2"/>
      <c r="G320" s="111"/>
    </row>
    <row r="321" spans="1:7" x14ac:dyDescent="0.25">
      <c r="A321" s="23" t="s">
        <v>443</v>
      </c>
      <c r="B321" s="77">
        <v>38258</v>
      </c>
      <c r="C321" s="23" t="s">
        <v>1148</v>
      </c>
      <c r="D321" s="2">
        <v>45.845300000000002</v>
      </c>
      <c r="E321" s="99"/>
      <c r="F321" s="2"/>
      <c r="G321" s="111"/>
    </row>
    <row r="322" spans="1:7" x14ac:dyDescent="0.25">
      <c r="A322" s="23" t="s">
        <v>444</v>
      </c>
      <c r="B322" s="77">
        <v>38260</v>
      </c>
      <c r="C322" s="23" t="s">
        <v>1149</v>
      </c>
      <c r="D322" s="2">
        <v>49.089799999999997</v>
      </c>
      <c r="E322" s="99"/>
      <c r="F322" s="2"/>
      <c r="G322" s="111"/>
    </row>
    <row r="323" spans="1:7" x14ac:dyDescent="0.25">
      <c r="A323" s="23" t="s">
        <v>445</v>
      </c>
      <c r="B323" s="77">
        <v>38313</v>
      </c>
      <c r="C323" s="23" t="s">
        <v>1150</v>
      </c>
      <c r="D323" s="2">
        <v>50.428800000000003</v>
      </c>
      <c r="E323" s="99"/>
      <c r="F323" s="2"/>
      <c r="G323" s="111"/>
    </row>
    <row r="324" spans="1:7" x14ac:dyDescent="0.25">
      <c r="A324" s="23" t="s">
        <v>446</v>
      </c>
      <c r="B324" s="77">
        <v>38315</v>
      </c>
      <c r="C324" s="23" t="s">
        <v>1151</v>
      </c>
      <c r="D324" s="2">
        <v>45.845300000000002</v>
      </c>
      <c r="E324" s="99"/>
      <c r="F324" s="2"/>
      <c r="G324" s="111"/>
    </row>
    <row r="325" spans="1:7" x14ac:dyDescent="0.25">
      <c r="A325" s="23" t="s">
        <v>447</v>
      </c>
      <c r="B325" s="77">
        <v>38350</v>
      </c>
      <c r="C325" s="23" t="s">
        <v>1154</v>
      </c>
      <c r="D325" s="2">
        <v>12.1746</v>
      </c>
      <c r="E325" s="99"/>
      <c r="F325" s="2"/>
      <c r="G325" s="111"/>
    </row>
    <row r="326" spans="1:7" x14ac:dyDescent="0.25">
      <c r="A326" s="23" t="s">
        <v>448</v>
      </c>
      <c r="B326" s="77">
        <v>38358</v>
      </c>
      <c r="C326" s="23" t="s">
        <v>1152</v>
      </c>
      <c r="D326" s="2">
        <v>16.696300000000001</v>
      </c>
      <c r="E326" s="99"/>
      <c r="F326" s="2"/>
      <c r="G326" s="111"/>
    </row>
    <row r="327" spans="1:7" x14ac:dyDescent="0.25">
      <c r="A327" s="23" t="s">
        <v>1535</v>
      </c>
      <c r="B327" s="77">
        <v>38520</v>
      </c>
      <c r="C327" s="23" t="s">
        <v>1536</v>
      </c>
      <c r="D327" s="2">
        <v>75.650000000000006</v>
      </c>
      <c r="E327" s="99"/>
      <c r="F327" s="2"/>
      <c r="G327" s="111"/>
    </row>
    <row r="328" spans="1:7" x14ac:dyDescent="0.25">
      <c r="A328" s="23" t="s">
        <v>1533</v>
      </c>
      <c r="B328" s="77">
        <v>38520</v>
      </c>
      <c r="C328" s="23" t="s">
        <v>1536</v>
      </c>
      <c r="D328" s="2">
        <v>75.653499999999994</v>
      </c>
      <c r="E328" s="99"/>
      <c r="F328" s="2"/>
      <c r="G328" s="111"/>
    </row>
    <row r="329" spans="1:7" x14ac:dyDescent="0.25">
      <c r="A329" s="23" t="s">
        <v>1534</v>
      </c>
      <c r="B329" s="77">
        <v>38520</v>
      </c>
      <c r="C329" s="23" t="s">
        <v>1536</v>
      </c>
      <c r="D329" s="2">
        <v>75.653499999999994</v>
      </c>
      <c r="E329" s="99"/>
      <c r="F329" s="2"/>
      <c r="G329" s="111"/>
    </row>
    <row r="330" spans="1:7" x14ac:dyDescent="0.25">
      <c r="A330" s="23" t="s">
        <v>1537</v>
      </c>
      <c r="B330" s="77">
        <v>38520</v>
      </c>
      <c r="C330" s="23" t="s">
        <v>1536</v>
      </c>
      <c r="D330" s="2">
        <v>75.653499999999994</v>
      </c>
      <c r="E330" s="99"/>
      <c r="F330" s="2"/>
      <c r="G330" s="111"/>
    </row>
    <row r="331" spans="1:7" x14ac:dyDescent="0.25">
      <c r="A331" s="23" t="s">
        <v>449</v>
      </c>
      <c r="B331" s="77">
        <v>38521</v>
      </c>
      <c r="C331" s="23" t="s">
        <v>705</v>
      </c>
      <c r="D331" s="2">
        <v>90.86</v>
      </c>
      <c r="E331" s="99"/>
      <c r="F331" s="2"/>
      <c r="G331" s="111"/>
    </row>
    <row r="332" spans="1:7" x14ac:dyDescent="0.25">
      <c r="A332" s="23" t="s">
        <v>450</v>
      </c>
      <c r="B332" s="77">
        <v>38521</v>
      </c>
      <c r="C332" s="23" t="s">
        <v>705</v>
      </c>
      <c r="D332" s="2">
        <v>90.86</v>
      </c>
      <c r="E332" s="99"/>
      <c r="F332" s="2"/>
      <c r="G332" s="111"/>
    </row>
    <row r="333" spans="1:7" x14ac:dyDescent="0.25">
      <c r="A333" s="23" t="s">
        <v>961</v>
      </c>
      <c r="B333" s="77">
        <v>38521</v>
      </c>
      <c r="C333" s="23" t="s">
        <v>705</v>
      </c>
      <c r="D333" s="2">
        <v>90.86</v>
      </c>
      <c r="E333" s="99"/>
      <c r="F333" s="2"/>
      <c r="G333" s="111"/>
    </row>
    <row r="334" spans="1:7" x14ac:dyDescent="0.25">
      <c r="A334" s="23" t="s">
        <v>451</v>
      </c>
      <c r="B334" s="77">
        <v>38521</v>
      </c>
      <c r="C334" s="23" t="s">
        <v>705</v>
      </c>
      <c r="D334" s="2">
        <v>90.86</v>
      </c>
      <c r="E334" s="99"/>
      <c r="F334" s="2"/>
      <c r="G334" s="111"/>
    </row>
    <row r="335" spans="1:7" x14ac:dyDescent="0.25">
      <c r="A335" s="23" t="s">
        <v>1763</v>
      </c>
      <c r="B335" s="77">
        <v>38530</v>
      </c>
      <c r="C335" s="99" t="s">
        <v>1764</v>
      </c>
      <c r="D335" s="2">
        <v>76.961600000000004</v>
      </c>
      <c r="E335" s="99"/>
      <c r="F335" s="2"/>
      <c r="G335" s="111"/>
    </row>
    <row r="336" spans="1:7" x14ac:dyDescent="0.25">
      <c r="A336" s="23" t="s">
        <v>1687</v>
      </c>
      <c r="B336" s="77">
        <v>38530</v>
      </c>
      <c r="C336" s="23" t="s">
        <v>1759</v>
      </c>
      <c r="D336" s="2">
        <v>81.967399999999998</v>
      </c>
      <c r="E336" s="99"/>
      <c r="F336" s="2"/>
      <c r="G336" s="111"/>
    </row>
    <row r="337" spans="1:7" x14ac:dyDescent="0.25">
      <c r="A337" s="23" t="s">
        <v>452</v>
      </c>
      <c r="B337" s="77">
        <v>38531</v>
      </c>
      <c r="C337" s="23" t="s">
        <v>1760</v>
      </c>
      <c r="D337" s="2">
        <v>98.82</v>
      </c>
      <c r="E337" s="99"/>
      <c r="F337" s="2"/>
      <c r="G337" s="111"/>
    </row>
    <row r="338" spans="1:7" x14ac:dyDescent="0.25">
      <c r="A338" s="23" t="s">
        <v>453</v>
      </c>
      <c r="B338" s="77">
        <v>38558</v>
      </c>
      <c r="C338" s="23" t="s">
        <v>47</v>
      </c>
      <c r="D338" s="2">
        <v>54.487000000000002</v>
      </c>
      <c r="E338" s="99"/>
      <c r="F338" s="2"/>
      <c r="G338" s="111"/>
    </row>
    <row r="339" spans="1:7" x14ac:dyDescent="0.25">
      <c r="A339" s="23" t="s">
        <v>454</v>
      </c>
      <c r="B339" s="77">
        <v>38560</v>
      </c>
      <c r="C339" s="23" t="s">
        <v>48</v>
      </c>
      <c r="D339" s="2">
        <v>57.793300000000002</v>
      </c>
      <c r="E339" s="99"/>
      <c r="F339" s="2"/>
      <c r="G339" s="111"/>
    </row>
    <row r="340" spans="1:7" x14ac:dyDescent="0.25">
      <c r="A340" s="23" t="s">
        <v>455</v>
      </c>
      <c r="B340" s="77">
        <v>38613</v>
      </c>
      <c r="C340" s="23" t="s">
        <v>706</v>
      </c>
      <c r="D340" s="2">
        <v>54.487000000000002</v>
      </c>
      <c r="E340" s="99"/>
      <c r="F340" s="2"/>
      <c r="G340" s="111"/>
    </row>
    <row r="341" spans="1:7" x14ac:dyDescent="0.25">
      <c r="A341" s="23" t="s">
        <v>456</v>
      </c>
      <c r="B341" s="77">
        <v>38615</v>
      </c>
      <c r="C341" s="23" t="s">
        <v>707</v>
      </c>
      <c r="D341" s="2">
        <v>57.793300000000002</v>
      </c>
      <c r="E341" s="99"/>
      <c r="F341" s="2"/>
      <c r="G341" s="111"/>
    </row>
    <row r="342" spans="1:7" x14ac:dyDescent="0.25">
      <c r="A342" s="23" t="s">
        <v>457</v>
      </c>
      <c r="B342" s="77">
        <v>38651</v>
      </c>
      <c r="C342" s="23" t="s">
        <v>1068</v>
      </c>
      <c r="D342" s="2">
        <v>84.470299999999995</v>
      </c>
      <c r="E342" s="99"/>
      <c r="F342" s="2"/>
      <c r="G342" s="111"/>
    </row>
    <row r="343" spans="1:7" x14ac:dyDescent="0.25">
      <c r="A343" s="23" t="s">
        <v>458</v>
      </c>
      <c r="B343" s="77">
        <v>38651</v>
      </c>
      <c r="C343" s="23" t="s">
        <v>1068</v>
      </c>
      <c r="D343" s="2">
        <v>84.470299999999995</v>
      </c>
      <c r="E343" s="99"/>
      <c r="F343" s="2"/>
      <c r="G343" s="111"/>
    </row>
    <row r="344" spans="1:7" x14ac:dyDescent="0.25">
      <c r="A344" s="23" t="s">
        <v>463</v>
      </c>
      <c r="B344" s="77">
        <v>51810</v>
      </c>
      <c r="C344" s="23" t="s">
        <v>212</v>
      </c>
      <c r="D344" s="2">
        <v>50.49</v>
      </c>
      <c r="E344" s="99"/>
      <c r="F344" s="2"/>
      <c r="G344" s="111"/>
    </row>
    <row r="345" spans="1:7" x14ac:dyDescent="0.25">
      <c r="A345" s="23" t="s">
        <v>465</v>
      </c>
      <c r="B345" s="77">
        <v>51850</v>
      </c>
      <c r="C345" s="23" t="s">
        <v>211</v>
      </c>
      <c r="D345" s="2">
        <v>68.06</v>
      </c>
      <c r="E345" s="99"/>
      <c r="F345" s="2"/>
      <c r="G345" s="111"/>
    </row>
    <row r="346" spans="1:7" x14ac:dyDescent="0.25">
      <c r="A346" s="23" t="s">
        <v>466</v>
      </c>
      <c r="B346" s="77">
        <v>51860</v>
      </c>
      <c r="C346" s="23" t="s">
        <v>213</v>
      </c>
      <c r="D346" s="2">
        <v>72.98</v>
      </c>
      <c r="E346" s="99"/>
      <c r="F346" s="2"/>
      <c r="G346" s="111"/>
    </row>
    <row r="347" spans="1:7" x14ac:dyDescent="0.25">
      <c r="A347" s="23" t="s">
        <v>467</v>
      </c>
      <c r="B347" s="77">
        <v>51990</v>
      </c>
      <c r="C347" s="23" t="s">
        <v>709</v>
      </c>
      <c r="D347" s="2">
        <v>38.92</v>
      </c>
      <c r="E347" s="99"/>
      <c r="F347" s="2"/>
      <c r="G347" s="111"/>
    </row>
    <row r="348" spans="1:7" x14ac:dyDescent="0.25">
      <c r="A348" s="23" t="s">
        <v>468</v>
      </c>
      <c r="B348" s="77">
        <v>51990</v>
      </c>
      <c r="C348" s="23" t="s">
        <v>183</v>
      </c>
      <c r="D348" s="2">
        <v>35.380000000000003</v>
      </c>
      <c r="E348" s="99"/>
      <c r="F348" s="2"/>
      <c r="G348" s="111"/>
    </row>
    <row r="349" spans="1:7" x14ac:dyDescent="0.25">
      <c r="A349" s="23" t="s">
        <v>469</v>
      </c>
      <c r="B349" s="77">
        <v>51994</v>
      </c>
      <c r="C349" s="23" t="s">
        <v>710</v>
      </c>
      <c r="D349" s="2">
        <v>48.81</v>
      </c>
      <c r="E349" s="99"/>
      <c r="F349" s="2"/>
      <c r="G349" s="111"/>
    </row>
    <row r="350" spans="1:7" x14ac:dyDescent="0.25">
      <c r="A350" s="23" t="s">
        <v>971</v>
      </c>
      <c r="B350" s="77">
        <v>51994</v>
      </c>
      <c r="C350" s="23" t="s">
        <v>710</v>
      </c>
      <c r="D350" s="2">
        <v>60.08</v>
      </c>
      <c r="E350" s="99"/>
      <c r="F350" s="2"/>
      <c r="G350" s="111"/>
    </row>
    <row r="351" spans="1:7" x14ac:dyDescent="0.25">
      <c r="A351" s="23" t="s">
        <v>973</v>
      </c>
      <c r="B351" s="77">
        <v>51994</v>
      </c>
      <c r="C351" s="23" t="s">
        <v>710</v>
      </c>
      <c r="D351" s="2">
        <v>95.45</v>
      </c>
      <c r="E351" s="99"/>
      <c r="F351" s="2"/>
      <c r="G351" s="111"/>
    </row>
    <row r="352" spans="1:7" x14ac:dyDescent="0.25">
      <c r="A352" s="23" t="s">
        <v>470</v>
      </c>
      <c r="B352" s="77">
        <v>51994</v>
      </c>
      <c r="C352" s="23" t="s">
        <v>182</v>
      </c>
      <c r="D352" s="2">
        <v>44.37</v>
      </c>
      <c r="E352" s="99"/>
      <c r="F352" s="2"/>
      <c r="G352" s="111"/>
    </row>
    <row r="353" spans="1:7" x14ac:dyDescent="0.25">
      <c r="A353" s="23" t="s">
        <v>471</v>
      </c>
      <c r="B353" s="77">
        <v>51998</v>
      </c>
      <c r="C353" s="23" t="s">
        <v>711</v>
      </c>
      <c r="D353" s="2">
        <v>58.31</v>
      </c>
      <c r="E353" s="99"/>
      <c r="F353" s="2"/>
      <c r="G353" s="111"/>
    </row>
    <row r="354" spans="1:7" x14ac:dyDescent="0.25">
      <c r="A354" s="23" t="s">
        <v>972</v>
      </c>
      <c r="B354" s="77">
        <v>51998</v>
      </c>
      <c r="C354" s="23" t="s">
        <v>711</v>
      </c>
      <c r="D354" s="2">
        <v>80.87</v>
      </c>
      <c r="E354" s="99"/>
      <c r="F354" s="2"/>
      <c r="G354" s="111"/>
    </row>
    <row r="355" spans="1:7" x14ac:dyDescent="0.25">
      <c r="A355" s="23" t="s">
        <v>974</v>
      </c>
      <c r="B355" s="77">
        <v>51998</v>
      </c>
      <c r="C355" s="23" t="s">
        <v>711</v>
      </c>
      <c r="D355" s="2">
        <v>149.56</v>
      </c>
      <c r="E355" s="99"/>
      <c r="F355" s="2"/>
      <c r="G355" s="111"/>
    </row>
    <row r="356" spans="1:7" x14ac:dyDescent="0.25">
      <c r="A356" s="23" t="s">
        <v>472</v>
      </c>
      <c r="B356" s="77">
        <v>51998</v>
      </c>
      <c r="C356" s="23" t="s">
        <v>184</v>
      </c>
      <c r="D356" s="2">
        <v>53.01</v>
      </c>
      <c r="E356" s="99"/>
      <c r="F356" s="2"/>
      <c r="G356" s="111"/>
    </row>
    <row r="357" spans="1:7" x14ac:dyDescent="0.25">
      <c r="A357" s="23" t="s">
        <v>1601</v>
      </c>
      <c r="B357" s="77">
        <v>53450</v>
      </c>
      <c r="C357" s="23" t="s">
        <v>1734</v>
      </c>
      <c r="D357" s="2">
        <v>44.26</v>
      </c>
      <c r="E357" s="99"/>
      <c r="F357" s="2"/>
      <c r="G357" s="111"/>
    </row>
    <row r="358" spans="1:7" x14ac:dyDescent="0.25">
      <c r="A358" s="23" t="s">
        <v>473</v>
      </c>
      <c r="B358" s="77">
        <v>53452</v>
      </c>
      <c r="C358" s="23" t="s">
        <v>1735</v>
      </c>
      <c r="D358" s="2">
        <v>30.81</v>
      </c>
      <c r="E358" s="99"/>
      <c r="F358" s="2"/>
      <c r="G358" s="111"/>
    </row>
    <row r="359" spans="1:7" x14ac:dyDescent="0.25">
      <c r="A359" s="23" t="s">
        <v>1814</v>
      </c>
      <c r="B359" s="77">
        <v>53452</v>
      </c>
      <c r="C359" s="23" t="s">
        <v>1735</v>
      </c>
      <c r="D359" s="2">
        <v>47.72</v>
      </c>
      <c r="E359" s="99"/>
      <c r="F359" s="2"/>
      <c r="G359" s="111"/>
    </row>
    <row r="360" spans="1:7" x14ac:dyDescent="0.25">
      <c r="A360" s="23" t="s">
        <v>474</v>
      </c>
      <c r="B360" s="77">
        <v>53452</v>
      </c>
      <c r="C360" s="23" t="s">
        <v>1736</v>
      </c>
      <c r="D360" s="2">
        <v>39.25</v>
      </c>
      <c r="E360" s="99"/>
      <c r="F360" s="2"/>
      <c r="G360" s="111"/>
    </row>
    <row r="361" spans="1:7" x14ac:dyDescent="0.25">
      <c r="A361" s="23" t="s">
        <v>475</v>
      </c>
      <c r="B361" s="77">
        <v>53452</v>
      </c>
      <c r="C361" s="23" t="s">
        <v>1736</v>
      </c>
      <c r="D361" s="2">
        <v>23.4</v>
      </c>
      <c r="E361" s="99"/>
      <c r="F361" s="2"/>
      <c r="G361" s="111"/>
    </row>
    <row r="362" spans="1:7" x14ac:dyDescent="0.25">
      <c r="A362" s="23" t="s">
        <v>476</v>
      </c>
      <c r="B362" s="77">
        <v>53467</v>
      </c>
      <c r="C362" s="23" t="s">
        <v>1737</v>
      </c>
      <c r="D362" s="2">
        <v>37.85</v>
      </c>
      <c r="E362" s="99"/>
      <c r="F362" s="2"/>
      <c r="G362" s="111"/>
    </row>
    <row r="363" spans="1:7" x14ac:dyDescent="0.25">
      <c r="A363" s="23" t="s">
        <v>477</v>
      </c>
      <c r="B363" s="77">
        <v>53467</v>
      </c>
      <c r="C363" s="23" t="s">
        <v>1738</v>
      </c>
      <c r="D363" s="2">
        <v>28.77</v>
      </c>
      <c r="E363" s="99"/>
      <c r="F363" s="2"/>
      <c r="G363" s="111"/>
    </row>
    <row r="364" spans="1:7" x14ac:dyDescent="0.25">
      <c r="A364" s="23" t="s">
        <v>478</v>
      </c>
      <c r="B364" s="77">
        <v>53470</v>
      </c>
      <c r="C364" s="23" t="s">
        <v>1739</v>
      </c>
      <c r="D364" s="2">
        <v>44.79</v>
      </c>
      <c r="E364" s="99"/>
      <c r="F364" s="2"/>
      <c r="G364" s="111"/>
    </row>
    <row r="365" spans="1:7" x14ac:dyDescent="0.25">
      <c r="A365" s="23" t="s">
        <v>479</v>
      </c>
      <c r="B365" s="77">
        <v>53470</v>
      </c>
      <c r="C365" s="23" t="s">
        <v>1739</v>
      </c>
      <c r="D365" s="2">
        <v>28.8</v>
      </c>
      <c r="E365" s="99"/>
      <c r="F365" s="2"/>
      <c r="G365" s="111"/>
    </row>
    <row r="366" spans="1:7" x14ac:dyDescent="0.25">
      <c r="A366" s="23" t="s">
        <v>480</v>
      </c>
      <c r="B366" s="77">
        <v>53541</v>
      </c>
      <c r="C366" s="23" t="s">
        <v>1740</v>
      </c>
      <c r="D366" s="2">
        <v>62.57</v>
      </c>
      <c r="E366" s="99"/>
      <c r="F366" s="2"/>
      <c r="G366" s="111"/>
    </row>
    <row r="367" spans="1:7" x14ac:dyDescent="0.25">
      <c r="A367" s="23" t="s">
        <v>1592</v>
      </c>
      <c r="B367" s="79">
        <v>53541</v>
      </c>
      <c r="C367" s="23" t="s">
        <v>1741</v>
      </c>
      <c r="D367" s="2">
        <v>88.89</v>
      </c>
      <c r="E367" s="99"/>
      <c r="F367" s="2"/>
      <c r="G367" s="111"/>
    </row>
    <row r="368" spans="1:7" x14ac:dyDescent="0.25">
      <c r="A368" s="23" t="s">
        <v>481</v>
      </c>
      <c r="B368" s="77">
        <v>53541</v>
      </c>
      <c r="C368" s="23" t="s">
        <v>1741</v>
      </c>
      <c r="D368" s="2">
        <v>56.88</v>
      </c>
      <c r="E368" s="99"/>
      <c r="F368" s="2"/>
      <c r="G368" s="111"/>
    </row>
    <row r="369" spans="1:7" x14ac:dyDescent="0.25">
      <c r="A369" s="23" t="s">
        <v>482</v>
      </c>
      <c r="B369" s="77">
        <v>53652</v>
      </c>
      <c r="C369" s="23" t="s">
        <v>1746</v>
      </c>
      <c r="D369" s="2">
        <v>70.86</v>
      </c>
      <c r="E369" s="99"/>
      <c r="F369" s="2"/>
      <c r="G369" s="111"/>
    </row>
    <row r="370" spans="1:7" x14ac:dyDescent="0.25">
      <c r="A370" s="23" t="s">
        <v>483</v>
      </c>
      <c r="B370" s="77">
        <v>53652</v>
      </c>
      <c r="C370" s="23" t="s">
        <v>1746</v>
      </c>
      <c r="D370" s="2">
        <v>64.42</v>
      </c>
      <c r="E370" s="99"/>
      <c r="F370" s="2"/>
      <c r="G370" s="111"/>
    </row>
    <row r="371" spans="1:7" x14ac:dyDescent="0.25">
      <c r="A371" s="23" t="s">
        <v>484</v>
      </c>
      <c r="B371" s="77">
        <v>55020</v>
      </c>
      <c r="C371" s="23" t="s">
        <v>1747</v>
      </c>
      <c r="D371" s="2">
        <v>389.55</v>
      </c>
      <c r="E371" s="99"/>
      <c r="F371" s="2"/>
      <c r="G371" s="111"/>
    </row>
    <row r="372" spans="1:7" x14ac:dyDescent="0.25">
      <c r="A372" s="23" t="s">
        <v>1576</v>
      </c>
      <c r="B372" s="79">
        <v>55037</v>
      </c>
      <c r="C372" s="23" t="s">
        <v>1742</v>
      </c>
      <c r="D372" s="2">
        <v>195.97</v>
      </c>
      <c r="E372" s="99"/>
      <c r="F372" s="2"/>
      <c r="G372" s="111"/>
    </row>
    <row r="373" spans="1:7" x14ac:dyDescent="0.25">
      <c r="A373" s="23" t="s">
        <v>1577</v>
      </c>
      <c r="B373" s="79">
        <v>55037</v>
      </c>
      <c r="C373" s="23" t="s">
        <v>1742</v>
      </c>
      <c r="D373" s="2">
        <v>195.97</v>
      </c>
      <c r="E373" s="99"/>
      <c r="F373" s="2"/>
      <c r="G373" s="111"/>
    </row>
    <row r="374" spans="1:7" x14ac:dyDescent="0.25">
      <c r="A374" s="23" t="s">
        <v>1578</v>
      </c>
      <c r="B374" s="79">
        <v>55037</v>
      </c>
      <c r="C374" s="23" t="s">
        <v>1742</v>
      </c>
      <c r="D374" s="2">
        <v>164.1</v>
      </c>
      <c r="E374" s="99"/>
      <c r="F374" s="2"/>
      <c r="G374" s="111"/>
    </row>
    <row r="375" spans="1:7" x14ac:dyDescent="0.25">
      <c r="A375" s="23" t="s">
        <v>1579</v>
      </c>
      <c r="B375" s="79">
        <v>55038</v>
      </c>
      <c r="C375" s="23" t="s">
        <v>1743</v>
      </c>
      <c r="D375" s="2">
        <v>195.97</v>
      </c>
      <c r="E375" s="99"/>
      <c r="F375" s="2"/>
      <c r="G375" s="111"/>
    </row>
    <row r="376" spans="1:7" x14ac:dyDescent="0.25">
      <c r="A376" s="23" t="s">
        <v>1580</v>
      </c>
      <c r="B376" s="79">
        <v>55038</v>
      </c>
      <c r="C376" s="23" t="s">
        <v>1743</v>
      </c>
      <c r="D376" s="2">
        <v>195.97</v>
      </c>
      <c r="E376" s="99"/>
      <c r="F376" s="2"/>
      <c r="G376" s="111"/>
    </row>
    <row r="377" spans="1:7" x14ac:dyDescent="0.25">
      <c r="A377" s="23" t="s">
        <v>1581</v>
      </c>
      <c r="B377" s="79">
        <v>55038</v>
      </c>
      <c r="C377" s="23" t="s">
        <v>1932</v>
      </c>
      <c r="D377" s="2">
        <v>164.1</v>
      </c>
      <c r="E377" s="99"/>
      <c r="F377" s="2"/>
      <c r="G377" s="111"/>
    </row>
    <row r="378" spans="1:7" x14ac:dyDescent="0.25">
      <c r="A378" s="23" t="s">
        <v>1582</v>
      </c>
      <c r="B378" s="79">
        <v>55044</v>
      </c>
      <c r="C378" s="23" t="s">
        <v>1744</v>
      </c>
      <c r="D378" s="2">
        <v>261.19</v>
      </c>
      <c r="E378" s="99"/>
      <c r="F378" s="2"/>
      <c r="G378" s="111"/>
    </row>
    <row r="379" spans="1:7" x14ac:dyDescent="0.25">
      <c r="A379" s="23" t="s">
        <v>1583</v>
      </c>
      <c r="B379" s="79">
        <v>55044</v>
      </c>
      <c r="C379" s="23" t="s">
        <v>1744</v>
      </c>
      <c r="D379" s="2">
        <v>261.19</v>
      </c>
      <c r="E379" s="99"/>
      <c r="F379" s="2"/>
      <c r="G379" s="111"/>
    </row>
    <row r="380" spans="1:7" x14ac:dyDescent="0.25">
      <c r="A380" s="23" t="s">
        <v>1584</v>
      </c>
      <c r="B380" s="79">
        <v>55044</v>
      </c>
      <c r="C380" s="23" t="s">
        <v>1744</v>
      </c>
      <c r="D380" s="2">
        <v>202.54</v>
      </c>
      <c r="E380" s="99"/>
      <c r="F380" s="2"/>
      <c r="G380" s="111"/>
    </row>
    <row r="381" spans="1:7" x14ac:dyDescent="0.25">
      <c r="A381" s="23" t="s">
        <v>1585</v>
      </c>
      <c r="B381" s="79">
        <v>55045</v>
      </c>
      <c r="C381" s="23" t="s">
        <v>1745</v>
      </c>
      <c r="D381" s="2">
        <v>261.19</v>
      </c>
      <c r="E381" s="99"/>
      <c r="F381" s="2"/>
      <c r="G381" s="111"/>
    </row>
    <row r="382" spans="1:7" x14ac:dyDescent="0.25">
      <c r="A382" s="23" t="s">
        <v>1586</v>
      </c>
      <c r="B382" s="79">
        <v>55045</v>
      </c>
      <c r="C382" s="23" t="s">
        <v>1745</v>
      </c>
      <c r="D382" s="2">
        <v>261.19</v>
      </c>
      <c r="E382" s="99"/>
      <c r="F382" s="2"/>
      <c r="G382" s="111"/>
    </row>
    <row r="383" spans="1:7" x14ac:dyDescent="0.25">
      <c r="A383" s="23" t="s">
        <v>1587</v>
      </c>
      <c r="B383" s="79">
        <v>55045</v>
      </c>
      <c r="C383" s="23" t="s">
        <v>1933</v>
      </c>
      <c r="D383" s="2">
        <v>202.54</v>
      </c>
      <c r="E383" s="99"/>
      <c r="F383" s="2"/>
      <c r="G383" s="111"/>
    </row>
    <row r="384" spans="1:7" x14ac:dyDescent="0.25">
      <c r="A384" s="23" t="s">
        <v>1727</v>
      </c>
      <c r="B384" s="79">
        <v>56248</v>
      </c>
      <c r="C384" s="99" t="s">
        <v>1783</v>
      </c>
      <c r="D384" s="2">
        <v>38.92</v>
      </c>
      <c r="E384" s="99"/>
      <c r="F384" s="2"/>
      <c r="G384" s="111"/>
    </row>
    <row r="385" spans="1:7" x14ac:dyDescent="0.25">
      <c r="A385" s="23" t="s">
        <v>1728</v>
      </c>
      <c r="B385" s="79">
        <v>56248</v>
      </c>
      <c r="C385" s="99" t="s">
        <v>1783</v>
      </c>
      <c r="D385" s="2">
        <v>35.380000000000003</v>
      </c>
      <c r="E385" s="99"/>
      <c r="F385" s="2"/>
      <c r="G385" s="111"/>
    </row>
    <row r="386" spans="1:7" x14ac:dyDescent="0.25">
      <c r="A386" s="23" t="s">
        <v>1729</v>
      </c>
      <c r="B386" s="79">
        <v>56249</v>
      </c>
      <c r="C386" s="99" t="s">
        <v>1784</v>
      </c>
      <c r="D386" s="2">
        <v>38.92</v>
      </c>
      <c r="E386" s="99"/>
      <c r="F386" s="2"/>
      <c r="G386" s="111"/>
    </row>
    <row r="387" spans="1:7" x14ac:dyDescent="0.25">
      <c r="A387" s="23" t="s">
        <v>1730</v>
      </c>
      <c r="B387" s="79">
        <v>56249</v>
      </c>
      <c r="C387" s="99" t="s">
        <v>1784</v>
      </c>
      <c r="D387" s="2">
        <v>35.380000000000003</v>
      </c>
      <c r="E387" s="99"/>
      <c r="F387" s="2"/>
      <c r="G387" s="111"/>
    </row>
    <row r="388" spans="1:7" x14ac:dyDescent="0.25">
      <c r="A388" s="23" t="s">
        <v>1731</v>
      </c>
      <c r="B388" s="79">
        <v>56250</v>
      </c>
      <c r="C388" s="99" t="s">
        <v>1785</v>
      </c>
      <c r="D388" s="2">
        <v>38.92</v>
      </c>
      <c r="E388" s="99"/>
      <c r="F388" s="2"/>
      <c r="G388" s="111"/>
    </row>
    <row r="389" spans="1:7" x14ac:dyDescent="0.25">
      <c r="A389" s="23" t="s">
        <v>1732</v>
      </c>
      <c r="B389" s="79">
        <v>56250</v>
      </c>
      <c r="C389" s="99" t="s">
        <v>1785</v>
      </c>
      <c r="D389" s="2">
        <v>35.380000000000003</v>
      </c>
      <c r="E389" s="99"/>
      <c r="F389" s="2"/>
      <c r="G389" s="111"/>
    </row>
    <row r="390" spans="1:7" x14ac:dyDescent="0.25">
      <c r="A390" s="23" t="s">
        <v>1721</v>
      </c>
      <c r="B390" s="79">
        <v>56258</v>
      </c>
      <c r="C390" s="99" t="s">
        <v>1780</v>
      </c>
      <c r="D390" s="2">
        <v>48.81</v>
      </c>
      <c r="E390" s="99"/>
      <c r="F390" s="2"/>
      <c r="G390" s="111"/>
    </row>
    <row r="391" spans="1:7" x14ac:dyDescent="0.25">
      <c r="A391" s="23" t="s">
        <v>1722</v>
      </c>
      <c r="B391" s="79">
        <v>56258</v>
      </c>
      <c r="C391" s="99" t="s">
        <v>1780</v>
      </c>
      <c r="D391" s="2">
        <v>44.37</v>
      </c>
      <c r="E391" s="99"/>
      <c r="F391" s="2"/>
      <c r="G391" s="111"/>
    </row>
    <row r="392" spans="1:7" x14ac:dyDescent="0.25">
      <c r="A392" s="23" t="s">
        <v>1723</v>
      </c>
      <c r="B392" s="79">
        <v>56259</v>
      </c>
      <c r="C392" s="99" t="s">
        <v>1781</v>
      </c>
      <c r="D392" s="2">
        <v>48.81</v>
      </c>
      <c r="E392" s="99"/>
      <c r="F392" s="2"/>
      <c r="G392" s="111"/>
    </row>
    <row r="393" spans="1:7" x14ac:dyDescent="0.25">
      <c r="A393" s="23" t="s">
        <v>1724</v>
      </c>
      <c r="B393" s="79">
        <v>56259</v>
      </c>
      <c r="C393" s="99" t="s">
        <v>1781</v>
      </c>
      <c r="D393" s="2">
        <v>44.37</v>
      </c>
      <c r="E393" s="99"/>
      <c r="F393" s="2"/>
      <c r="G393" s="111"/>
    </row>
    <row r="394" spans="1:7" x14ac:dyDescent="0.25">
      <c r="A394" s="23" t="s">
        <v>1725</v>
      </c>
      <c r="B394" s="79">
        <v>56260</v>
      </c>
      <c r="C394" s="99" t="s">
        <v>1782</v>
      </c>
      <c r="D394" s="2">
        <v>48.81</v>
      </c>
      <c r="E394" s="99"/>
      <c r="F394" s="2"/>
      <c r="G394" s="111"/>
    </row>
    <row r="395" spans="1:7" x14ac:dyDescent="0.25">
      <c r="A395" s="23" t="s">
        <v>1726</v>
      </c>
      <c r="B395" s="79">
        <v>56260</v>
      </c>
      <c r="C395" s="99" t="s">
        <v>1782</v>
      </c>
      <c r="D395" s="2">
        <v>44.37</v>
      </c>
      <c r="E395" s="99"/>
      <c r="F395" s="2"/>
      <c r="G395" s="111"/>
    </row>
    <row r="396" spans="1:7" x14ac:dyDescent="0.25">
      <c r="A396" s="23" t="s">
        <v>485</v>
      </c>
      <c r="B396" s="77">
        <v>56276</v>
      </c>
      <c r="C396" s="23" t="s">
        <v>712</v>
      </c>
      <c r="D396" s="2">
        <v>44.37</v>
      </c>
      <c r="E396" s="99"/>
      <c r="F396" s="2"/>
      <c r="G396" s="111"/>
    </row>
    <row r="397" spans="1:7" x14ac:dyDescent="0.25">
      <c r="A397" s="23" t="s">
        <v>486</v>
      </c>
      <c r="B397" s="77">
        <v>56277</v>
      </c>
      <c r="C397" s="23" t="s">
        <v>713</v>
      </c>
      <c r="D397" s="2">
        <v>44.37</v>
      </c>
      <c r="E397" s="99"/>
      <c r="F397" s="2"/>
      <c r="G397" s="111"/>
    </row>
    <row r="398" spans="1:7" x14ac:dyDescent="0.25">
      <c r="A398" s="23" t="s">
        <v>487</v>
      </c>
      <c r="B398" s="77">
        <v>56278</v>
      </c>
      <c r="C398" s="23" t="s">
        <v>714</v>
      </c>
      <c r="D398" s="2">
        <v>44.37</v>
      </c>
      <c r="E398" s="99"/>
      <c r="F398" s="2"/>
      <c r="G398" s="111"/>
    </row>
    <row r="399" spans="1:7" x14ac:dyDescent="0.25">
      <c r="A399" s="23" t="s">
        <v>488</v>
      </c>
      <c r="B399" s="77">
        <v>56279</v>
      </c>
      <c r="C399" s="23" t="s">
        <v>715</v>
      </c>
      <c r="D399" s="2">
        <v>35.380000000000003</v>
      </c>
      <c r="E399" s="99"/>
      <c r="F399" s="2"/>
      <c r="G399" s="111"/>
    </row>
    <row r="400" spans="1:7" x14ac:dyDescent="0.25">
      <c r="A400" s="23" t="s">
        <v>489</v>
      </c>
      <c r="B400" s="77">
        <v>56280</v>
      </c>
      <c r="C400" s="23" t="s">
        <v>716</v>
      </c>
      <c r="D400" s="2">
        <v>35.380000000000003</v>
      </c>
      <c r="E400" s="99"/>
      <c r="F400" s="2"/>
      <c r="G400" s="111"/>
    </row>
    <row r="401" spans="1:7" x14ac:dyDescent="0.25">
      <c r="A401" s="23" t="s">
        <v>490</v>
      </c>
      <c r="B401" s="77">
        <v>56281</v>
      </c>
      <c r="C401" s="23" t="s">
        <v>717</v>
      </c>
      <c r="D401" s="2">
        <v>35.380000000000003</v>
      </c>
      <c r="E401" s="99"/>
      <c r="F401" s="2"/>
      <c r="G401" s="111"/>
    </row>
    <row r="402" spans="1:7" x14ac:dyDescent="0.25">
      <c r="A402" s="23" t="s">
        <v>491</v>
      </c>
      <c r="B402" s="77">
        <v>56282</v>
      </c>
      <c r="C402" s="23" t="s">
        <v>718</v>
      </c>
      <c r="D402" s="2">
        <v>44.37</v>
      </c>
      <c r="E402" s="99"/>
      <c r="F402" s="2"/>
      <c r="G402" s="111"/>
    </row>
    <row r="403" spans="1:7" x14ac:dyDescent="0.25">
      <c r="A403" s="23" t="s">
        <v>492</v>
      </c>
      <c r="B403" s="77">
        <v>56283</v>
      </c>
      <c r="C403" s="23" t="s">
        <v>719</v>
      </c>
      <c r="D403" s="2">
        <v>44.37</v>
      </c>
      <c r="E403" s="99"/>
      <c r="F403" s="2"/>
      <c r="G403" s="111"/>
    </row>
    <row r="404" spans="1:7" x14ac:dyDescent="0.25">
      <c r="A404" s="23" t="s">
        <v>493</v>
      </c>
      <c r="B404" s="77">
        <v>56284</v>
      </c>
      <c r="C404" s="23" t="s">
        <v>720</v>
      </c>
      <c r="D404" s="2">
        <v>44.37</v>
      </c>
      <c r="E404" s="99"/>
      <c r="F404" s="2"/>
      <c r="G404" s="111"/>
    </row>
    <row r="405" spans="1:7" x14ac:dyDescent="0.25">
      <c r="A405" s="23" t="s">
        <v>494</v>
      </c>
      <c r="B405" s="77">
        <v>56285</v>
      </c>
      <c r="C405" s="23" t="s">
        <v>721</v>
      </c>
      <c r="D405" s="2">
        <v>35.380000000000003</v>
      </c>
      <c r="E405" s="99"/>
      <c r="F405" s="2"/>
      <c r="G405" s="111"/>
    </row>
    <row r="406" spans="1:7" x14ac:dyDescent="0.25">
      <c r="A406" s="23" t="s">
        <v>495</v>
      </c>
      <c r="B406" s="77">
        <v>56286</v>
      </c>
      <c r="C406" s="23" t="s">
        <v>722</v>
      </c>
      <c r="D406" s="2">
        <v>35.380000000000003</v>
      </c>
      <c r="E406" s="99"/>
      <c r="F406" s="2"/>
      <c r="G406" s="111"/>
    </row>
    <row r="407" spans="1:7" x14ac:dyDescent="0.25">
      <c r="A407" s="23" t="s">
        <v>496</v>
      </c>
      <c r="B407" s="77">
        <v>56287</v>
      </c>
      <c r="C407" s="23" t="s">
        <v>723</v>
      </c>
      <c r="D407" s="2">
        <v>35.380000000000003</v>
      </c>
      <c r="E407" s="99"/>
      <c r="F407" s="2"/>
      <c r="G407" s="111"/>
    </row>
    <row r="408" spans="1:7" x14ac:dyDescent="0.25">
      <c r="A408" s="23" t="s">
        <v>497</v>
      </c>
      <c r="B408" s="77">
        <v>56288</v>
      </c>
      <c r="C408" s="23" t="s">
        <v>724</v>
      </c>
      <c r="D408" s="2">
        <v>53.01</v>
      </c>
      <c r="E408" s="99"/>
      <c r="F408" s="2"/>
      <c r="G408" s="111"/>
    </row>
    <row r="409" spans="1:7" x14ac:dyDescent="0.25">
      <c r="A409" s="23" t="s">
        <v>498</v>
      </c>
      <c r="B409" s="77">
        <v>56289</v>
      </c>
      <c r="C409" s="23" t="s">
        <v>725</v>
      </c>
      <c r="D409" s="2">
        <v>53.01</v>
      </c>
      <c r="E409" s="99"/>
      <c r="F409" s="2"/>
      <c r="G409" s="111"/>
    </row>
    <row r="410" spans="1:7" x14ac:dyDescent="0.25">
      <c r="A410" s="23" t="s">
        <v>499</v>
      </c>
      <c r="B410" s="77">
        <v>56290</v>
      </c>
      <c r="C410" s="23" t="s">
        <v>726</v>
      </c>
      <c r="D410" s="2">
        <v>53.01</v>
      </c>
      <c r="E410" s="99"/>
      <c r="F410" s="2"/>
      <c r="G410" s="111"/>
    </row>
    <row r="411" spans="1:7" x14ac:dyDescent="0.25">
      <c r="A411" s="23" t="s">
        <v>500</v>
      </c>
      <c r="B411" s="77">
        <v>56291</v>
      </c>
      <c r="C411" s="23" t="s">
        <v>727</v>
      </c>
      <c r="D411" s="2">
        <v>44.37</v>
      </c>
      <c r="E411" s="99"/>
      <c r="F411" s="2"/>
      <c r="G411" s="111"/>
    </row>
    <row r="412" spans="1:7" x14ac:dyDescent="0.25">
      <c r="A412" s="23" t="s">
        <v>501</v>
      </c>
      <c r="B412" s="77">
        <v>56292</v>
      </c>
      <c r="C412" s="23" t="s">
        <v>728</v>
      </c>
      <c r="D412" s="2">
        <v>44.37</v>
      </c>
      <c r="E412" s="99"/>
      <c r="F412" s="2"/>
      <c r="G412" s="111"/>
    </row>
    <row r="413" spans="1:7" x14ac:dyDescent="0.25">
      <c r="A413" s="23" t="s">
        <v>502</v>
      </c>
      <c r="B413" s="77">
        <v>56293</v>
      </c>
      <c r="C413" s="23" t="s">
        <v>729</v>
      </c>
      <c r="D413" s="2">
        <v>44.37</v>
      </c>
      <c r="E413" s="99"/>
      <c r="F413" s="2"/>
      <c r="G413" s="111"/>
    </row>
    <row r="414" spans="1:7" x14ac:dyDescent="0.25">
      <c r="A414" s="23" t="s">
        <v>503</v>
      </c>
      <c r="B414" s="77">
        <v>57000</v>
      </c>
      <c r="C414" s="23" t="s">
        <v>730</v>
      </c>
      <c r="D414" s="2">
        <v>48.81</v>
      </c>
      <c r="E414" s="99"/>
      <c r="F414" s="2"/>
      <c r="G414" s="111"/>
    </row>
    <row r="415" spans="1:7" x14ac:dyDescent="0.25">
      <c r="A415" s="23" t="s">
        <v>504</v>
      </c>
      <c r="B415" s="77">
        <v>57000</v>
      </c>
      <c r="C415" s="23" t="s">
        <v>731</v>
      </c>
      <c r="D415" s="2">
        <v>44.37</v>
      </c>
      <c r="E415" s="99"/>
      <c r="F415" s="2"/>
      <c r="G415" s="111"/>
    </row>
    <row r="416" spans="1:7" x14ac:dyDescent="0.25">
      <c r="A416" s="23" t="s">
        <v>505</v>
      </c>
      <c r="B416" s="77">
        <v>57001</v>
      </c>
      <c r="C416" s="23" t="s">
        <v>732</v>
      </c>
      <c r="D416" s="2">
        <v>48.81</v>
      </c>
      <c r="E416" s="99"/>
      <c r="F416" s="2"/>
      <c r="G416" s="111"/>
    </row>
    <row r="417" spans="1:7" x14ac:dyDescent="0.25">
      <c r="A417" s="23" t="s">
        <v>506</v>
      </c>
      <c r="B417" s="77">
        <v>57001</v>
      </c>
      <c r="C417" s="23" t="s">
        <v>733</v>
      </c>
      <c r="D417" s="2">
        <v>44.37</v>
      </c>
      <c r="E417" s="99"/>
      <c r="F417" s="2"/>
      <c r="G417" s="111"/>
    </row>
    <row r="418" spans="1:7" x14ac:dyDescent="0.25">
      <c r="A418" s="23" t="s">
        <v>507</v>
      </c>
      <c r="B418" s="77">
        <v>57002</v>
      </c>
      <c r="C418" s="23" t="s">
        <v>734</v>
      </c>
      <c r="D418" s="2">
        <v>48.81</v>
      </c>
      <c r="E418" s="99"/>
      <c r="F418" s="2"/>
      <c r="G418" s="111"/>
    </row>
    <row r="419" spans="1:7" x14ac:dyDescent="0.25">
      <c r="A419" s="23" t="s">
        <v>508</v>
      </c>
      <c r="B419" s="77">
        <v>57002</v>
      </c>
      <c r="C419" s="23" t="s">
        <v>735</v>
      </c>
      <c r="D419" s="2">
        <v>44.37</v>
      </c>
      <c r="E419" s="99"/>
      <c r="F419" s="2"/>
      <c r="G419" s="111"/>
    </row>
    <row r="420" spans="1:7" x14ac:dyDescent="0.25">
      <c r="A420" s="23" t="s">
        <v>509</v>
      </c>
      <c r="B420" s="77">
        <v>57010</v>
      </c>
      <c r="C420" s="23" t="s">
        <v>736</v>
      </c>
      <c r="D420" s="2">
        <v>38.92</v>
      </c>
      <c r="E420" s="99"/>
      <c r="F420" s="2"/>
      <c r="G420" s="111"/>
    </row>
    <row r="421" spans="1:7" x14ac:dyDescent="0.25">
      <c r="A421" s="23" t="s">
        <v>510</v>
      </c>
      <c r="B421" s="77">
        <v>57010</v>
      </c>
      <c r="C421" s="23" t="s">
        <v>737</v>
      </c>
      <c r="D421" s="2">
        <v>35.380000000000003</v>
      </c>
      <c r="E421" s="99"/>
      <c r="F421" s="2"/>
      <c r="G421" s="111"/>
    </row>
    <row r="422" spans="1:7" x14ac:dyDescent="0.25">
      <c r="A422" s="23" t="s">
        <v>511</v>
      </c>
      <c r="B422" s="77">
        <v>57011</v>
      </c>
      <c r="C422" s="23" t="s">
        <v>738</v>
      </c>
      <c r="D422" s="2">
        <v>38.92</v>
      </c>
      <c r="E422" s="99"/>
      <c r="F422" s="2"/>
      <c r="G422" s="111"/>
    </row>
    <row r="423" spans="1:7" x14ac:dyDescent="0.25">
      <c r="A423" s="23" t="s">
        <v>512</v>
      </c>
      <c r="B423" s="77">
        <v>57011</v>
      </c>
      <c r="C423" s="23" t="s">
        <v>739</v>
      </c>
      <c r="D423" s="2">
        <v>35.380000000000003</v>
      </c>
      <c r="E423" s="99"/>
      <c r="F423" s="2"/>
      <c r="G423" s="111"/>
    </row>
    <row r="424" spans="1:7" x14ac:dyDescent="0.25">
      <c r="A424" s="23" t="s">
        <v>513</v>
      </c>
      <c r="B424" s="77">
        <v>57012</v>
      </c>
      <c r="C424" s="23" t="s">
        <v>740</v>
      </c>
      <c r="D424" s="2">
        <v>38.92</v>
      </c>
      <c r="E424" s="99"/>
      <c r="F424" s="2"/>
      <c r="G424" s="111"/>
    </row>
    <row r="425" spans="1:7" x14ac:dyDescent="0.25">
      <c r="A425" s="23" t="s">
        <v>514</v>
      </c>
      <c r="B425" s="77">
        <v>57012</v>
      </c>
      <c r="C425" s="23" t="s">
        <v>741</v>
      </c>
      <c r="D425" s="2">
        <v>35.380000000000003</v>
      </c>
      <c r="E425" s="99"/>
      <c r="F425" s="2"/>
      <c r="G425" s="111"/>
    </row>
    <row r="426" spans="1:7" x14ac:dyDescent="0.25">
      <c r="A426" s="23" t="s">
        <v>1709</v>
      </c>
      <c r="B426" s="77">
        <v>57020</v>
      </c>
      <c r="C426" s="99" t="s">
        <v>1767</v>
      </c>
      <c r="D426" s="2">
        <v>48.81</v>
      </c>
      <c r="E426" s="99"/>
      <c r="F426" s="2"/>
      <c r="G426" s="111"/>
    </row>
    <row r="427" spans="1:7" x14ac:dyDescent="0.25">
      <c r="A427" s="23" t="s">
        <v>1710</v>
      </c>
      <c r="B427" s="77">
        <v>57020</v>
      </c>
      <c r="C427" s="99" t="s">
        <v>1767</v>
      </c>
      <c r="D427" s="2">
        <v>44.37</v>
      </c>
      <c r="E427" s="99"/>
      <c r="F427" s="2"/>
      <c r="G427" s="111"/>
    </row>
    <row r="428" spans="1:7" x14ac:dyDescent="0.25">
      <c r="A428" s="23" t="s">
        <v>1711</v>
      </c>
      <c r="B428" s="77">
        <v>57021</v>
      </c>
      <c r="C428" s="99" t="s">
        <v>1768</v>
      </c>
      <c r="D428" s="2">
        <v>48.81</v>
      </c>
      <c r="E428" s="99"/>
      <c r="F428" s="2"/>
      <c r="G428" s="111"/>
    </row>
    <row r="429" spans="1:7" x14ac:dyDescent="0.25">
      <c r="A429" s="23" t="s">
        <v>1712</v>
      </c>
      <c r="B429" s="77">
        <v>57021</v>
      </c>
      <c r="C429" s="99" t="s">
        <v>1768</v>
      </c>
      <c r="D429" s="2">
        <v>44.37</v>
      </c>
      <c r="E429" s="99"/>
      <c r="F429" s="2"/>
      <c r="G429" s="111"/>
    </row>
    <row r="430" spans="1:7" x14ac:dyDescent="0.25">
      <c r="A430" s="23" t="s">
        <v>1713</v>
      </c>
      <c r="B430" s="77">
        <v>57022</v>
      </c>
      <c r="C430" s="99" t="s">
        <v>1769</v>
      </c>
      <c r="D430" s="2">
        <v>48.81</v>
      </c>
      <c r="E430" s="99"/>
      <c r="F430" s="2"/>
      <c r="G430" s="111"/>
    </row>
    <row r="431" spans="1:7" x14ac:dyDescent="0.25">
      <c r="A431" s="23" t="s">
        <v>1714</v>
      </c>
      <c r="B431" s="77">
        <v>57022</v>
      </c>
      <c r="C431" s="99" t="s">
        <v>1769</v>
      </c>
      <c r="D431" s="2">
        <v>44.37</v>
      </c>
      <c r="E431" s="99"/>
      <c r="F431" s="2"/>
      <c r="G431" s="111"/>
    </row>
    <row r="432" spans="1:7" x14ac:dyDescent="0.25">
      <c r="A432" s="23" t="s">
        <v>1715</v>
      </c>
      <c r="B432" s="77">
        <v>57030</v>
      </c>
      <c r="C432" s="99" t="s">
        <v>1770</v>
      </c>
      <c r="D432" s="2">
        <v>38.92</v>
      </c>
      <c r="E432" s="99"/>
      <c r="F432" s="2"/>
      <c r="G432" s="111"/>
    </row>
    <row r="433" spans="1:7" x14ac:dyDescent="0.25">
      <c r="A433" s="23" t="s">
        <v>1716</v>
      </c>
      <c r="B433" s="77">
        <v>57030</v>
      </c>
      <c r="C433" s="99" t="s">
        <v>1770</v>
      </c>
      <c r="D433" s="2">
        <v>35.380000000000003</v>
      </c>
      <c r="E433" s="99"/>
      <c r="F433" s="2"/>
      <c r="G433" s="111"/>
    </row>
    <row r="434" spans="1:7" x14ac:dyDescent="0.25">
      <c r="A434" s="23" t="s">
        <v>1717</v>
      </c>
      <c r="B434" s="77">
        <v>57031</v>
      </c>
      <c r="C434" s="99" t="s">
        <v>1771</v>
      </c>
      <c r="D434" s="2">
        <v>38.92</v>
      </c>
      <c r="E434" s="99"/>
      <c r="F434" s="2"/>
      <c r="G434" s="111"/>
    </row>
    <row r="435" spans="1:7" x14ac:dyDescent="0.25">
      <c r="A435" s="23" t="s">
        <v>1718</v>
      </c>
      <c r="B435" s="77">
        <v>57031</v>
      </c>
      <c r="C435" s="99" t="s">
        <v>1771</v>
      </c>
      <c r="D435" s="2">
        <v>35.380000000000003</v>
      </c>
      <c r="E435" s="99"/>
      <c r="F435" s="2"/>
      <c r="G435" s="111"/>
    </row>
    <row r="436" spans="1:7" x14ac:dyDescent="0.25">
      <c r="A436" s="23" t="s">
        <v>1719</v>
      </c>
      <c r="B436" s="77">
        <v>57032</v>
      </c>
      <c r="C436" s="99" t="s">
        <v>1772</v>
      </c>
      <c r="D436" s="2">
        <v>38.92</v>
      </c>
      <c r="E436" s="99"/>
      <c r="F436" s="2"/>
      <c r="G436" s="111"/>
    </row>
    <row r="437" spans="1:7" x14ac:dyDescent="0.25">
      <c r="A437" s="23" t="s">
        <v>1720</v>
      </c>
      <c r="B437" s="77">
        <v>57032</v>
      </c>
      <c r="C437" s="99" t="s">
        <v>1772</v>
      </c>
      <c r="D437" s="2">
        <v>35.380000000000003</v>
      </c>
      <c r="E437" s="99"/>
      <c r="F437" s="2"/>
      <c r="G437" s="111"/>
    </row>
    <row r="438" spans="1:7" x14ac:dyDescent="0.25">
      <c r="A438" s="23" t="s">
        <v>515</v>
      </c>
      <c r="B438" s="77">
        <v>57040</v>
      </c>
      <c r="C438" s="23" t="s">
        <v>742</v>
      </c>
      <c r="D438" s="2">
        <v>58.31</v>
      </c>
      <c r="E438" s="99"/>
      <c r="F438" s="2"/>
      <c r="G438" s="111"/>
    </row>
    <row r="439" spans="1:7" x14ac:dyDescent="0.25">
      <c r="A439" s="23" t="s">
        <v>516</v>
      </c>
      <c r="B439" s="77">
        <v>57040</v>
      </c>
      <c r="C439" s="23" t="s">
        <v>743</v>
      </c>
      <c r="D439" s="2">
        <v>53.01</v>
      </c>
      <c r="E439" s="99"/>
      <c r="F439" s="2"/>
      <c r="G439" s="111"/>
    </row>
    <row r="440" spans="1:7" x14ac:dyDescent="0.25">
      <c r="A440" s="23" t="s">
        <v>517</v>
      </c>
      <c r="B440" s="77">
        <v>57041</v>
      </c>
      <c r="C440" s="23" t="s">
        <v>744</v>
      </c>
      <c r="D440" s="2">
        <v>58.31</v>
      </c>
      <c r="E440" s="99"/>
      <c r="F440" s="2"/>
      <c r="G440" s="111"/>
    </row>
    <row r="441" spans="1:7" x14ac:dyDescent="0.25">
      <c r="A441" s="23" t="s">
        <v>518</v>
      </c>
      <c r="B441" s="77">
        <v>57041</v>
      </c>
      <c r="C441" s="23" t="s">
        <v>745</v>
      </c>
      <c r="D441" s="2">
        <v>53.01</v>
      </c>
      <c r="E441" s="99"/>
      <c r="F441" s="2"/>
      <c r="G441" s="111"/>
    </row>
    <row r="442" spans="1:7" x14ac:dyDescent="0.25">
      <c r="A442" s="23" t="s">
        <v>519</v>
      </c>
      <c r="B442" s="77">
        <v>57042</v>
      </c>
      <c r="C442" s="23" t="s">
        <v>746</v>
      </c>
      <c r="D442" s="2">
        <v>58.31</v>
      </c>
      <c r="E442" s="99"/>
      <c r="F442" s="2"/>
      <c r="G442" s="111"/>
    </row>
    <row r="443" spans="1:7" x14ac:dyDescent="0.25">
      <c r="A443" s="23" t="s">
        <v>520</v>
      </c>
      <c r="B443" s="77">
        <v>57042</v>
      </c>
      <c r="C443" s="23" t="s">
        <v>747</v>
      </c>
      <c r="D443" s="2">
        <v>53.01</v>
      </c>
      <c r="E443" s="99"/>
      <c r="F443" s="2"/>
      <c r="G443" s="111"/>
    </row>
    <row r="444" spans="1:7" x14ac:dyDescent="0.25">
      <c r="A444" s="23" t="s">
        <v>521</v>
      </c>
      <c r="B444" s="77">
        <v>57050</v>
      </c>
      <c r="C444" s="23" t="s">
        <v>748</v>
      </c>
      <c r="D444" s="2">
        <v>48.81</v>
      </c>
      <c r="E444" s="99"/>
      <c r="F444" s="2"/>
      <c r="G444" s="111"/>
    </row>
    <row r="445" spans="1:7" x14ac:dyDescent="0.25">
      <c r="A445" s="23" t="s">
        <v>522</v>
      </c>
      <c r="B445" s="77">
        <v>57050</v>
      </c>
      <c r="C445" s="23" t="s">
        <v>749</v>
      </c>
      <c r="D445" s="2">
        <v>44.37</v>
      </c>
      <c r="E445" s="99"/>
      <c r="F445" s="2"/>
      <c r="G445" s="111"/>
    </row>
    <row r="446" spans="1:7" x14ac:dyDescent="0.25">
      <c r="A446" s="23" t="s">
        <v>523</v>
      </c>
      <c r="B446" s="77">
        <v>57051</v>
      </c>
      <c r="C446" s="23" t="s">
        <v>750</v>
      </c>
      <c r="D446" s="2">
        <v>48.81</v>
      </c>
      <c r="E446" s="99"/>
      <c r="F446" s="2"/>
      <c r="G446" s="111"/>
    </row>
    <row r="447" spans="1:7" x14ac:dyDescent="0.25">
      <c r="A447" s="23" t="s">
        <v>524</v>
      </c>
      <c r="B447" s="77">
        <v>57051</v>
      </c>
      <c r="C447" s="23" t="s">
        <v>751</v>
      </c>
      <c r="D447" s="2">
        <v>44.37</v>
      </c>
      <c r="E447" s="99"/>
      <c r="F447" s="2"/>
      <c r="G447" s="111"/>
    </row>
    <row r="448" spans="1:7" x14ac:dyDescent="0.25">
      <c r="A448" s="23" t="s">
        <v>525</v>
      </c>
      <c r="B448" s="77">
        <v>57052</v>
      </c>
      <c r="C448" s="23" t="s">
        <v>752</v>
      </c>
      <c r="D448" s="2">
        <v>48.81</v>
      </c>
      <c r="E448" s="99"/>
      <c r="F448" s="2"/>
      <c r="G448" s="111"/>
    </row>
    <row r="449" spans="1:7" x14ac:dyDescent="0.25">
      <c r="A449" s="23" t="s">
        <v>526</v>
      </c>
      <c r="B449" s="77">
        <v>57052</v>
      </c>
      <c r="C449" s="23" t="s">
        <v>753</v>
      </c>
      <c r="D449" s="2">
        <v>44.37</v>
      </c>
      <c r="E449" s="99"/>
      <c r="F449" s="2"/>
      <c r="G449" s="111"/>
    </row>
    <row r="450" spans="1:7" x14ac:dyDescent="0.25">
      <c r="A450" s="23" t="s">
        <v>527</v>
      </c>
      <c r="B450" s="77">
        <v>57054</v>
      </c>
      <c r="C450" s="23" t="s">
        <v>754</v>
      </c>
      <c r="D450" s="2">
        <v>58.31</v>
      </c>
      <c r="E450" s="99"/>
      <c r="F450" s="2"/>
      <c r="G450" s="111"/>
    </row>
    <row r="451" spans="1:7" x14ac:dyDescent="0.25">
      <c r="A451" s="23" t="s">
        <v>528</v>
      </c>
      <c r="B451" s="77">
        <v>57054</v>
      </c>
      <c r="C451" s="23" t="s">
        <v>755</v>
      </c>
      <c r="D451" s="2">
        <v>53.01</v>
      </c>
      <c r="E451" s="99"/>
      <c r="F451" s="2"/>
      <c r="G451" s="111"/>
    </row>
    <row r="452" spans="1:7" x14ac:dyDescent="0.25">
      <c r="A452" s="23" t="s">
        <v>529</v>
      </c>
      <c r="B452" s="77">
        <v>57055</v>
      </c>
      <c r="C452" s="23" t="s">
        <v>756</v>
      </c>
      <c r="D452" s="2">
        <v>58.31</v>
      </c>
      <c r="E452" s="99"/>
      <c r="F452" s="2"/>
      <c r="G452" s="111"/>
    </row>
    <row r="453" spans="1:7" x14ac:dyDescent="0.25">
      <c r="A453" s="23" t="s">
        <v>530</v>
      </c>
      <c r="B453" s="77">
        <v>57055</v>
      </c>
      <c r="C453" s="23" t="s">
        <v>757</v>
      </c>
      <c r="D453" s="2">
        <v>53.01</v>
      </c>
      <c r="E453" s="99"/>
      <c r="F453" s="2"/>
      <c r="G453" s="111"/>
    </row>
    <row r="454" spans="1:7" x14ac:dyDescent="0.25">
      <c r="A454" s="23" t="s">
        <v>531</v>
      </c>
      <c r="B454" s="77">
        <v>57056</v>
      </c>
      <c r="C454" s="23" t="s">
        <v>758</v>
      </c>
      <c r="D454" s="2">
        <v>58.31</v>
      </c>
      <c r="E454" s="99"/>
      <c r="F454" s="2"/>
      <c r="G454" s="111"/>
    </row>
    <row r="455" spans="1:7" x14ac:dyDescent="0.25">
      <c r="A455" s="23" t="s">
        <v>532</v>
      </c>
      <c r="B455" s="77">
        <v>57056</v>
      </c>
      <c r="C455" s="23" t="s">
        <v>759</v>
      </c>
      <c r="D455" s="2">
        <v>53.01</v>
      </c>
      <c r="E455" s="99"/>
      <c r="F455" s="2"/>
      <c r="G455" s="111"/>
    </row>
    <row r="456" spans="1:7" x14ac:dyDescent="0.25">
      <c r="A456" s="23" t="s">
        <v>533</v>
      </c>
      <c r="B456" s="77">
        <v>57057</v>
      </c>
      <c r="C456" s="23" t="s">
        <v>760</v>
      </c>
      <c r="D456" s="2">
        <v>48.81</v>
      </c>
      <c r="E456" s="99"/>
      <c r="F456" s="2"/>
      <c r="G456" s="111"/>
    </row>
    <row r="457" spans="1:7" x14ac:dyDescent="0.25">
      <c r="A457" s="23" t="s">
        <v>534</v>
      </c>
      <c r="B457" s="77">
        <v>57057</v>
      </c>
      <c r="C457" s="23" t="s">
        <v>761</v>
      </c>
      <c r="D457" s="2">
        <v>44.37</v>
      </c>
      <c r="E457" s="99"/>
      <c r="F457" s="2"/>
      <c r="G457" s="111"/>
    </row>
    <row r="458" spans="1:7" x14ac:dyDescent="0.25">
      <c r="A458" s="23" t="s">
        <v>535</v>
      </c>
      <c r="B458" s="77">
        <v>57058</v>
      </c>
      <c r="C458" s="23" t="s">
        <v>762</v>
      </c>
      <c r="D458" s="2">
        <v>48.81</v>
      </c>
      <c r="E458" s="99"/>
      <c r="F458" s="2"/>
      <c r="G458" s="111"/>
    </row>
    <row r="459" spans="1:7" x14ac:dyDescent="0.25">
      <c r="A459" s="23" t="s">
        <v>536</v>
      </c>
      <c r="B459" s="77">
        <v>57058</v>
      </c>
      <c r="C459" s="23" t="s">
        <v>763</v>
      </c>
      <c r="D459" s="2">
        <v>44.37</v>
      </c>
      <c r="E459" s="99"/>
      <c r="F459" s="2"/>
      <c r="G459" s="111"/>
    </row>
    <row r="460" spans="1:7" x14ac:dyDescent="0.25">
      <c r="A460" s="23" t="s">
        <v>537</v>
      </c>
      <c r="B460" s="77">
        <v>57059</v>
      </c>
      <c r="C460" s="23" t="s">
        <v>764</v>
      </c>
      <c r="D460" s="2">
        <v>48.81</v>
      </c>
      <c r="E460" s="99"/>
      <c r="F460" s="2"/>
      <c r="G460" s="111"/>
    </row>
    <row r="461" spans="1:7" x14ac:dyDescent="0.25">
      <c r="A461" s="23" t="s">
        <v>538</v>
      </c>
      <c r="B461" s="77">
        <v>57059</v>
      </c>
      <c r="C461" s="23" t="s">
        <v>765</v>
      </c>
      <c r="D461" s="2">
        <v>44.37</v>
      </c>
      <c r="E461" s="99"/>
      <c r="F461" s="2"/>
      <c r="G461" s="111"/>
    </row>
    <row r="462" spans="1:7" x14ac:dyDescent="0.25">
      <c r="A462" s="23" t="s">
        <v>539</v>
      </c>
      <c r="B462" s="77">
        <v>57060</v>
      </c>
      <c r="C462" s="23" t="s">
        <v>766</v>
      </c>
      <c r="D462" s="2">
        <v>48.81</v>
      </c>
      <c r="E462" s="99"/>
      <c r="F462" s="2"/>
      <c r="G462" s="111"/>
    </row>
    <row r="463" spans="1:7" x14ac:dyDescent="0.25">
      <c r="A463" s="23" t="s">
        <v>540</v>
      </c>
      <c r="B463" s="77">
        <v>57060</v>
      </c>
      <c r="C463" s="23" t="s">
        <v>767</v>
      </c>
      <c r="D463" s="2">
        <v>44.37</v>
      </c>
      <c r="E463" s="99"/>
      <c r="F463" s="2"/>
      <c r="G463" s="111"/>
    </row>
    <row r="464" spans="1:7" x14ac:dyDescent="0.25">
      <c r="A464" s="23" t="s">
        <v>541</v>
      </c>
      <c r="B464" s="77">
        <v>57061</v>
      </c>
      <c r="C464" s="23" t="s">
        <v>768</v>
      </c>
      <c r="D464" s="2">
        <v>48.81</v>
      </c>
      <c r="E464" s="99"/>
      <c r="F464" s="2"/>
      <c r="G464" s="111"/>
    </row>
    <row r="465" spans="1:7" x14ac:dyDescent="0.25">
      <c r="A465" s="23" t="s">
        <v>542</v>
      </c>
      <c r="B465" s="77">
        <v>57061</v>
      </c>
      <c r="C465" s="23" t="s">
        <v>769</v>
      </c>
      <c r="D465" s="2">
        <v>44.37</v>
      </c>
      <c r="E465" s="99"/>
      <c r="F465" s="2"/>
      <c r="G465" s="111"/>
    </row>
    <row r="466" spans="1:7" x14ac:dyDescent="0.25">
      <c r="A466" s="23" t="s">
        <v>543</v>
      </c>
      <c r="B466" s="77">
        <v>57062</v>
      </c>
      <c r="C466" s="23" t="s">
        <v>770</v>
      </c>
      <c r="D466" s="2">
        <v>48.81</v>
      </c>
      <c r="E466" s="99"/>
      <c r="F466" s="2"/>
      <c r="G466" s="111"/>
    </row>
    <row r="467" spans="1:7" x14ac:dyDescent="0.25">
      <c r="A467" s="23" t="s">
        <v>544</v>
      </c>
      <c r="B467" s="77">
        <v>57062</v>
      </c>
      <c r="C467" s="23" t="s">
        <v>771</v>
      </c>
      <c r="D467" s="2">
        <v>44.37</v>
      </c>
      <c r="E467" s="99"/>
      <c r="F467" s="2"/>
      <c r="G467" s="111"/>
    </row>
    <row r="468" spans="1:7" x14ac:dyDescent="0.25">
      <c r="A468" s="23" t="s">
        <v>545</v>
      </c>
      <c r="B468" s="77">
        <v>57070</v>
      </c>
      <c r="C468" s="23" t="s">
        <v>772</v>
      </c>
      <c r="D468" s="2">
        <v>38.92</v>
      </c>
      <c r="E468" s="99"/>
      <c r="F468" s="2"/>
      <c r="G468" s="111"/>
    </row>
    <row r="469" spans="1:7" x14ac:dyDescent="0.25">
      <c r="A469" s="23" t="s">
        <v>546</v>
      </c>
      <c r="B469" s="77">
        <v>57070</v>
      </c>
      <c r="C469" s="23" t="s">
        <v>773</v>
      </c>
      <c r="D469" s="2">
        <v>35.380000000000003</v>
      </c>
      <c r="E469" s="99"/>
      <c r="F469" s="2"/>
      <c r="G469" s="111"/>
    </row>
    <row r="470" spans="1:7" x14ac:dyDescent="0.25">
      <c r="A470" s="23" t="s">
        <v>547</v>
      </c>
      <c r="B470" s="77">
        <v>57071</v>
      </c>
      <c r="C470" s="23" t="s">
        <v>774</v>
      </c>
      <c r="D470" s="2">
        <v>38.92</v>
      </c>
      <c r="E470" s="99"/>
      <c r="F470" s="2"/>
      <c r="G470" s="111"/>
    </row>
    <row r="471" spans="1:7" x14ac:dyDescent="0.25">
      <c r="A471" s="23" t="s">
        <v>548</v>
      </c>
      <c r="B471" s="77">
        <v>57071</v>
      </c>
      <c r="C471" s="23" t="s">
        <v>775</v>
      </c>
      <c r="D471" s="2">
        <v>35.380000000000003</v>
      </c>
      <c r="E471" s="99"/>
      <c r="F471" s="2"/>
      <c r="G471" s="111"/>
    </row>
    <row r="472" spans="1:7" x14ac:dyDescent="0.25">
      <c r="A472" s="23" t="s">
        <v>549</v>
      </c>
      <c r="B472" s="77">
        <v>57072</v>
      </c>
      <c r="C472" s="23" t="s">
        <v>776</v>
      </c>
      <c r="D472" s="2">
        <v>38.92</v>
      </c>
      <c r="E472" s="99"/>
      <c r="F472" s="2"/>
      <c r="G472" s="111"/>
    </row>
    <row r="473" spans="1:7" x14ac:dyDescent="0.25">
      <c r="A473" s="23" t="s">
        <v>550</v>
      </c>
      <c r="B473" s="77">
        <v>57072</v>
      </c>
      <c r="C473" s="23" t="s">
        <v>777</v>
      </c>
      <c r="D473" s="2">
        <v>35.380000000000003</v>
      </c>
      <c r="E473" s="99"/>
      <c r="F473" s="2"/>
      <c r="G473" s="111"/>
    </row>
    <row r="474" spans="1:7" x14ac:dyDescent="0.25">
      <c r="A474" s="23" t="s">
        <v>551</v>
      </c>
      <c r="B474" s="77">
        <v>57080</v>
      </c>
      <c r="C474" s="23" t="s">
        <v>778</v>
      </c>
      <c r="D474" s="2">
        <v>58.31</v>
      </c>
      <c r="E474" s="99"/>
      <c r="F474" s="2"/>
      <c r="G474" s="111"/>
    </row>
    <row r="475" spans="1:7" x14ac:dyDescent="0.25">
      <c r="A475" s="23" t="s">
        <v>552</v>
      </c>
      <c r="B475" s="77">
        <v>57080</v>
      </c>
      <c r="C475" s="23" t="s">
        <v>779</v>
      </c>
      <c r="D475" s="2">
        <v>53.01</v>
      </c>
      <c r="E475" s="99"/>
      <c r="F475" s="2"/>
      <c r="G475" s="111"/>
    </row>
    <row r="476" spans="1:7" x14ac:dyDescent="0.25">
      <c r="A476" s="23" t="s">
        <v>553</v>
      </c>
      <c r="B476" s="77">
        <v>57081</v>
      </c>
      <c r="C476" s="23" t="s">
        <v>780</v>
      </c>
      <c r="D476" s="2">
        <v>58.31</v>
      </c>
      <c r="E476" s="99"/>
      <c r="F476" s="2"/>
      <c r="G476" s="111"/>
    </row>
    <row r="477" spans="1:7" x14ac:dyDescent="0.25">
      <c r="A477" s="23" t="s">
        <v>554</v>
      </c>
      <c r="B477" s="77">
        <v>57081</v>
      </c>
      <c r="C477" s="23" t="s">
        <v>781</v>
      </c>
      <c r="D477" s="2">
        <v>53.01</v>
      </c>
      <c r="E477" s="99"/>
      <c r="F477" s="2"/>
      <c r="G477" s="111"/>
    </row>
    <row r="478" spans="1:7" x14ac:dyDescent="0.25">
      <c r="A478" s="23" t="s">
        <v>978</v>
      </c>
      <c r="B478" s="77">
        <v>57082</v>
      </c>
      <c r="C478" s="23" t="s">
        <v>782</v>
      </c>
      <c r="D478" s="2">
        <v>58.31</v>
      </c>
      <c r="E478" s="99"/>
      <c r="F478" s="2"/>
      <c r="G478" s="111"/>
    </row>
    <row r="479" spans="1:7" x14ac:dyDescent="0.25">
      <c r="A479" s="23" t="s">
        <v>555</v>
      </c>
      <c r="B479" s="77">
        <v>57082</v>
      </c>
      <c r="C479" s="23" t="s">
        <v>782</v>
      </c>
      <c r="D479" s="2">
        <v>53.01</v>
      </c>
      <c r="E479" s="99"/>
      <c r="F479" s="2"/>
      <c r="G479" s="111"/>
    </row>
    <row r="480" spans="1:7" x14ac:dyDescent="0.25">
      <c r="A480" s="23" t="s">
        <v>556</v>
      </c>
      <c r="B480" s="77">
        <v>57090</v>
      </c>
      <c r="C480" s="23" t="s">
        <v>783</v>
      </c>
      <c r="D480" s="2">
        <v>48.81</v>
      </c>
      <c r="E480" s="99"/>
      <c r="F480" s="2"/>
      <c r="G480" s="111"/>
    </row>
    <row r="481" spans="1:7" x14ac:dyDescent="0.25">
      <c r="A481" s="23" t="s">
        <v>557</v>
      </c>
      <c r="B481" s="77">
        <v>57090</v>
      </c>
      <c r="C481" s="23" t="s">
        <v>784</v>
      </c>
      <c r="D481" s="2">
        <v>44.37</v>
      </c>
      <c r="E481" s="99"/>
      <c r="F481" s="2"/>
      <c r="G481" s="111"/>
    </row>
    <row r="482" spans="1:7" x14ac:dyDescent="0.25">
      <c r="A482" s="23" t="s">
        <v>558</v>
      </c>
      <c r="B482" s="77">
        <v>57091</v>
      </c>
      <c r="C482" s="23" t="s">
        <v>785</v>
      </c>
      <c r="D482" s="2">
        <v>48.81</v>
      </c>
      <c r="E482" s="99"/>
      <c r="F482" s="2"/>
      <c r="G482" s="111"/>
    </row>
    <row r="483" spans="1:7" x14ac:dyDescent="0.25">
      <c r="A483" s="23" t="s">
        <v>559</v>
      </c>
      <c r="B483" s="77">
        <v>57091</v>
      </c>
      <c r="C483" s="23" t="s">
        <v>786</v>
      </c>
      <c r="D483" s="2">
        <v>44.37</v>
      </c>
      <c r="E483" s="99"/>
      <c r="F483" s="2"/>
      <c r="G483" s="111"/>
    </row>
    <row r="484" spans="1:7" x14ac:dyDescent="0.25">
      <c r="A484" s="23" t="s">
        <v>560</v>
      </c>
      <c r="B484" s="77">
        <v>57092</v>
      </c>
      <c r="C484" s="23" t="s">
        <v>787</v>
      </c>
      <c r="D484" s="2">
        <v>48.81</v>
      </c>
      <c r="E484" s="99"/>
      <c r="F484" s="2"/>
      <c r="G484" s="111"/>
    </row>
    <row r="485" spans="1:7" x14ac:dyDescent="0.25">
      <c r="A485" s="23" t="s">
        <v>561</v>
      </c>
      <c r="B485" s="77">
        <v>57092</v>
      </c>
      <c r="C485" s="23" t="s">
        <v>788</v>
      </c>
      <c r="D485" s="2">
        <v>44.37</v>
      </c>
      <c r="E485" s="99"/>
      <c r="F485" s="2"/>
      <c r="G485" s="111"/>
    </row>
    <row r="486" spans="1:7" x14ac:dyDescent="0.25">
      <c r="A486" s="23" t="s">
        <v>562</v>
      </c>
      <c r="B486" s="77">
        <v>57100</v>
      </c>
      <c r="C486" s="23" t="s">
        <v>1106</v>
      </c>
      <c r="D486" s="2">
        <v>48.81</v>
      </c>
      <c r="E486" s="99"/>
      <c r="F486" s="2"/>
      <c r="G486" s="111"/>
    </row>
    <row r="487" spans="1:7" x14ac:dyDescent="0.25">
      <c r="A487" s="23" t="s">
        <v>563</v>
      </c>
      <c r="B487" s="77">
        <v>57100</v>
      </c>
      <c r="C487" s="23" t="s">
        <v>1107</v>
      </c>
      <c r="D487" s="2">
        <v>44.37</v>
      </c>
      <c r="E487" s="99"/>
      <c r="F487" s="2"/>
      <c r="G487" s="111"/>
    </row>
    <row r="488" spans="1:7" x14ac:dyDescent="0.25">
      <c r="A488" s="23" t="s">
        <v>564</v>
      </c>
      <c r="B488" s="77">
        <v>57101</v>
      </c>
      <c r="C488" s="23" t="s">
        <v>1108</v>
      </c>
      <c r="D488" s="2">
        <v>48.81</v>
      </c>
      <c r="E488" s="99"/>
      <c r="F488" s="2"/>
      <c r="G488" s="111"/>
    </row>
    <row r="489" spans="1:7" x14ac:dyDescent="0.25">
      <c r="A489" s="23" t="s">
        <v>565</v>
      </c>
      <c r="B489" s="77">
        <v>57101</v>
      </c>
      <c r="C489" s="23" t="s">
        <v>1109</v>
      </c>
      <c r="D489" s="2">
        <v>44.37</v>
      </c>
      <c r="E489" s="99"/>
      <c r="F489" s="2"/>
      <c r="G489" s="111"/>
    </row>
    <row r="490" spans="1:7" x14ac:dyDescent="0.25">
      <c r="A490" s="23" t="s">
        <v>566</v>
      </c>
      <c r="B490" s="77">
        <v>57102</v>
      </c>
      <c r="C490" s="23" t="s">
        <v>1110</v>
      </c>
      <c r="D490" s="2">
        <v>48.81</v>
      </c>
      <c r="E490" s="99"/>
      <c r="F490" s="2"/>
      <c r="G490" s="111"/>
    </row>
    <row r="491" spans="1:7" x14ac:dyDescent="0.25">
      <c r="A491" s="23" t="s">
        <v>567</v>
      </c>
      <c r="B491" s="77">
        <v>57102</v>
      </c>
      <c r="C491" s="23" t="s">
        <v>1111</v>
      </c>
      <c r="D491" s="2">
        <v>44.37</v>
      </c>
      <c r="E491" s="99"/>
      <c r="F491" s="2"/>
      <c r="G491" s="111"/>
    </row>
    <row r="492" spans="1:7" x14ac:dyDescent="0.25">
      <c r="A492" s="23" t="s">
        <v>568</v>
      </c>
      <c r="B492" s="77">
        <v>57110</v>
      </c>
      <c r="C492" s="23" t="s">
        <v>1112</v>
      </c>
      <c r="D492" s="2">
        <v>38.92</v>
      </c>
      <c r="E492" s="99"/>
      <c r="F492" s="2"/>
      <c r="G492" s="111"/>
    </row>
    <row r="493" spans="1:7" x14ac:dyDescent="0.25">
      <c r="A493" s="23" t="s">
        <v>569</v>
      </c>
      <c r="B493" s="77">
        <v>57110</v>
      </c>
      <c r="C493" s="23" t="s">
        <v>1113</v>
      </c>
      <c r="D493" s="2">
        <v>35.380000000000003</v>
      </c>
      <c r="E493" s="99"/>
      <c r="F493" s="2"/>
      <c r="G493" s="111"/>
    </row>
    <row r="494" spans="1:7" x14ac:dyDescent="0.25">
      <c r="A494" s="23" t="s">
        <v>570</v>
      </c>
      <c r="B494" s="77">
        <v>57111</v>
      </c>
      <c r="C494" s="23" t="s">
        <v>1114</v>
      </c>
      <c r="D494" s="2">
        <v>38.92</v>
      </c>
      <c r="E494" s="99"/>
      <c r="F494" s="2"/>
      <c r="G494" s="111"/>
    </row>
    <row r="495" spans="1:7" x14ac:dyDescent="0.25">
      <c r="A495" s="23" t="s">
        <v>571</v>
      </c>
      <c r="B495" s="77">
        <v>57111</v>
      </c>
      <c r="C495" s="23" t="s">
        <v>1115</v>
      </c>
      <c r="D495" s="2">
        <v>35.380000000000003</v>
      </c>
      <c r="E495" s="99"/>
      <c r="F495" s="2"/>
      <c r="G495" s="111"/>
    </row>
    <row r="496" spans="1:7" x14ac:dyDescent="0.25">
      <c r="A496" s="23" t="s">
        <v>572</v>
      </c>
      <c r="B496" s="77">
        <v>57112</v>
      </c>
      <c r="C496" s="23" t="s">
        <v>1116</v>
      </c>
      <c r="D496" s="2">
        <v>38.92</v>
      </c>
      <c r="E496" s="99"/>
      <c r="F496" s="2"/>
      <c r="G496" s="111"/>
    </row>
    <row r="497" spans="1:7" x14ac:dyDescent="0.25">
      <c r="A497" s="23" t="s">
        <v>573</v>
      </c>
      <c r="B497" s="77">
        <v>57112</v>
      </c>
      <c r="C497" s="23" t="s">
        <v>1117</v>
      </c>
      <c r="D497" s="2">
        <v>35.380000000000003</v>
      </c>
      <c r="E497" s="99"/>
      <c r="F497" s="2"/>
      <c r="G497" s="111"/>
    </row>
    <row r="498" spans="1:7" x14ac:dyDescent="0.25">
      <c r="A498" s="23" t="s">
        <v>574</v>
      </c>
      <c r="B498" s="77">
        <v>57120</v>
      </c>
      <c r="C498" s="23" t="s">
        <v>1118</v>
      </c>
      <c r="D498" s="2">
        <v>58.31</v>
      </c>
      <c r="E498" s="99"/>
      <c r="F498" s="2"/>
      <c r="G498" s="111"/>
    </row>
    <row r="499" spans="1:7" x14ac:dyDescent="0.25">
      <c r="A499" s="23" t="s">
        <v>575</v>
      </c>
      <c r="B499" s="77">
        <v>57120</v>
      </c>
      <c r="C499" s="23" t="s">
        <v>1119</v>
      </c>
      <c r="D499" s="2">
        <v>53.01</v>
      </c>
      <c r="E499" s="99"/>
      <c r="F499" s="2"/>
      <c r="G499" s="111"/>
    </row>
    <row r="500" spans="1:7" x14ac:dyDescent="0.25">
      <c r="A500" s="23" t="s">
        <v>576</v>
      </c>
      <c r="B500" s="77">
        <v>57121</v>
      </c>
      <c r="C500" s="23" t="s">
        <v>1120</v>
      </c>
      <c r="D500" s="2">
        <v>58.31</v>
      </c>
      <c r="E500" s="99"/>
      <c r="F500" s="2"/>
      <c r="G500" s="111"/>
    </row>
    <row r="501" spans="1:7" x14ac:dyDescent="0.25">
      <c r="A501" s="23" t="s">
        <v>577</v>
      </c>
      <c r="B501" s="77">
        <v>57121</v>
      </c>
      <c r="C501" s="23" t="s">
        <v>1121</v>
      </c>
      <c r="D501" s="2">
        <v>53.01</v>
      </c>
      <c r="E501" s="99"/>
      <c r="F501" s="2"/>
      <c r="G501" s="111"/>
    </row>
    <row r="502" spans="1:7" x14ac:dyDescent="0.25">
      <c r="A502" s="23" t="s">
        <v>578</v>
      </c>
      <c r="B502" s="77">
        <v>57122</v>
      </c>
      <c r="C502" s="23" t="s">
        <v>1122</v>
      </c>
      <c r="D502" s="2">
        <v>58.31</v>
      </c>
      <c r="E502" s="99"/>
      <c r="F502" s="2"/>
      <c r="G502" s="111"/>
    </row>
    <row r="503" spans="1:7" x14ac:dyDescent="0.25">
      <c r="A503" s="23" t="s">
        <v>579</v>
      </c>
      <c r="B503" s="77">
        <v>57122</v>
      </c>
      <c r="C503" s="23" t="s">
        <v>1123</v>
      </c>
      <c r="D503" s="2">
        <v>53.01</v>
      </c>
      <c r="E503" s="99"/>
      <c r="F503" s="2"/>
      <c r="G503" s="111"/>
    </row>
    <row r="504" spans="1:7" x14ac:dyDescent="0.25">
      <c r="A504" s="23" t="s">
        <v>580</v>
      </c>
      <c r="B504" s="77">
        <v>57130</v>
      </c>
      <c r="C504" s="23" t="s">
        <v>1124</v>
      </c>
      <c r="D504" s="2">
        <v>48.81</v>
      </c>
      <c r="E504" s="99"/>
      <c r="F504" s="2"/>
      <c r="G504" s="111"/>
    </row>
    <row r="505" spans="1:7" x14ac:dyDescent="0.25">
      <c r="A505" s="23" t="s">
        <v>581</v>
      </c>
      <c r="B505" s="77">
        <v>57130</v>
      </c>
      <c r="C505" s="23" t="s">
        <v>1125</v>
      </c>
      <c r="D505" s="2">
        <v>44.37</v>
      </c>
      <c r="E505" s="99"/>
      <c r="F505" s="2"/>
      <c r="G505" s="111"/>
    </row>
    <row r="506" spans="1:7" x14ac:dyDescent="0.25">
      <c r="A506" s="23" t="s">
        <v>582</v>
      </c>
      <c r="B506" s="77">
        <v>57131</v>
      </c>
      <c r="C506" s="23" t="s">
        <v>1126</v>
      </c>
      <c r="D506" s="2">
        <v>48.81</v>
      </c>
      <c r="E506" s="99"/>
      <c r="F506" s="2"/>
      <c r="G506" s="111"/>
    </row>
    <row r="507" spans="1:7" x14ac:dyDescent="0.25">
      <c r="A507" s="23" t="s">
        <v>583</v>
      </c>
      <c r="B507" s="77">
        <v>57131</v>
      </c>
      <c r="C507" s="23" t="s">
        <v>1127</v>
      </c>
      <c r="D507" s="2">
        <v>44.37</v>
      </c>
      <c r="E507" s="99"/>
      <c r="F507" s="2"/>
      <c r="G507" s="111"/>
    </row>
    <row r="508" spans="1:7" x14ac:dyDescent="0.25">
      <c r="A508" s="23" t="s">
        <v>584</v>
      </c>
      <c r="B508" s="77">
        <v>57132</v>
      </c>
      <c r="C508" s="23" t="s">
        <v>1128</v>
      </c>
      <c r="D508" s="2">
        <v>48.81</v>
      </c>
      <c r="E508" s="99"/>
      <c r="F508" s="2"/>
      <c r="G508" s="111"/>
    </row>
    <row r="509" spans="1:7" x14ac:dyDescent="0.25">
      <c r="A509" s="23" t="s">
        <v>585</v>
      </c>
      <c r="B509" s="77">
        <v>57132</v>
      </c>
      <c r="C509" s="23" t="s">
        <v>1129</v>
      </c>
      <c r="D509" s="2">
        <v>44.37</v>
      </c>
      <c r="E509" s="99"/>
      <c r="F509" s="2"/>
      <c r="G509" s="111"/>
    </row>
    <row r="510" spans="1:7" x14ac:dyDescent="0.25">
      <c r="A510" s="23" t="s">
        <v>586</v>
      </c>
      <c r="B510" s="77">
        <v>57140</v>
      </c>
      <c r="C510" s="23" t="s">
        <v>1130</v>
      </c>
      <c r="D510" s="2">
        <v>58.31</v>
      </c>
      <c r="E510" s="99"/>
      <c r="F510" s="2"/>
      <c r="G510" s="111"/>
    </row>
    <row r="511" spans="1:7" x14ac:dyDescent="0.25">
      <c r="A511" s="23" t="s">
        <v>587</v>
      </c>
      <c r="B511" s="77">
        <v>57140</v>
      </c>
      <c r="C511" s="23" t="s">
        <v>1131</v>
      </c>
      <c r="D511" s="2">
        <v>80.87</v>
      </c>
      <c r="E511" s="99"/>
      <c r="F511" s="2"/>
      <c r="G511" s="111"/>
    </row>
    <row r="512" spans="1:7" x14ac:dyDescent="0.25">
      <c r="A512" s="23" t="s">
        <v>588</v>
      </c>
      <c r="B512" s="77">
        <v>57140</v>
      </c>
      <c r="C512" s="23" t="s">
        <v>1131</v>
      </c>
      <c r="D512" s="2">
        <v>149.56</v>
      </c>
      <c r="E512" s="99"/>
      <c r="F512" s="2"/>
      <c r="G512" s="111"/>
    </row>
    <row r="513" spans="1:7" x14ac:dyDescent="0.25">
      <c r="A513" s="23" t="s">
        <v>589</v>
      </c>
      <c r="B513" s="77">
        <v>57140</v>
      </c>
      <c r="C513" s="23" t="s">
        <v>1132</v>
      </c>
      <c r="D513" s="2">
        <v>53.01</v>
      </c>
      <c r="E513" s="99"/>
      <c r="F513" s="2"/>
      <c r="G513" s="111"/>
    </row>
    <row r="514" spans="1:7" x14ac:dyDescent="0.25">
      <c r="A514" s="23" t="s">
        <v>590</v>
      </c>
      <c r="B514" s="77">
        <v>57141</v>
      </c>
      <c r="C514" s="23" t="s">
        <v>1133</v>
      </c>
      <c r="D514" s="2">
        <v>58.31</v>
      </c>
      <c r="E514" s="99"/>
      <c r="F514" s="2"/>
      <c r="G514" s="111"/>
    </row>
    <row r="515" spans="1:7" x14ac:dyDescent="0.25">
      <c r="A515" s="23" t="s">
        <v>591</v>
      </c>
      <c r="B515" s="77">
        <v>57141</v>
      </c>
      <c r="C515" s="23" t="s">
        <v>1134</v>
      </c>
      <c r="D515" s="2">
        <v>80.87</v>
      </c>
      <c r="E515" s="99"/>
      <c r="F515" s="2"/>
      <c r="G515" s="111"/>
    </row>
    <row r="516" spans="1:7" x14ac:dyDescent="0.25">
      <c r="A516" s="23" t="s">
        <v>592</v>
      </c>
      <c r="B516" s="77">
        <v>57141</v>
      </c>
      <c r="C516" s="23" t="s">
        <v>1134</v>
      </c>
      <c r="D516" s="2">
        <v>149.56</v>
      </c>
      <c r="E516" s="99"/>
      <c r="F516" s="2"/>
      <c r="G516" s="111"/>
    </row>
    <row r="517" spans="1:7" x14ac:dyDescent="0.25">
      <c r="A517" s="23" t="s">
        <v>593</v>
      </c>
      <c r="B517" s="77">
        <v>57141</v>
      </c>
      <c r="C517" s="23" t="s">
        <v>1135</v>
      </c>
      <c r="D517" s="2">
        <v>53.01</v>
      </c>
      <c r="E517" s="99"/>
      <c r="F517" s="2"/>
      <c r="G517" s="111"/>
    </row>
    <row r="518" spans="1:7" x14ac:dyDescent="0.25">
      <c r="A518" s="23" t="s">
        <v>594</v>
      </c>
      <c r="B518" s="77">
        <v>57142</v>
      </c>
      <c r="C518" s="23" t="s">
        <v>1136</v>
      </c>
      <c r="D518" s="2">
        <v>58.31</v>
      </c>
      <c r="E518" s="99"/>
      <c r="F518" s="2"/>
      <c r="G518" s="111"/>
    </row>
    <row r="519" spans="1:7" x14ac:dyDescent="0.25">
      <c r="A519" s="23" t="s">
        <v>595</v>
      </c>
      <c r="B519" s="77">
        <v>57142</v>
      </c>
      <c r="C519" s="23" t="s">
        <v>1137</v>
      </c>
      <c r="D519" s="2">
        <v>80.87</v>
      </c>
      <c r="E519" s="99"/>
      <c r="F519" s="2"/>
      <c r="G519" s="111"/>
    </row>
    <row r="520" spans="1:7" x14ac:dyDescent="0.25">
      <c r="A520" s="23" t="s">
        <v>596</v>
      </c>
      <c r="B520" s="77">
        <v>57142</v>
      </c>
      <c r="C520" s="23" t="s">
        <v>1137</v>
      </c>
      <c r="D520" s="2">
        <v>149.56</v>
      </c>
      <c r="E520" s="99"/>
      <c r="F520" s="2"/>
      <c r="G520" s="111"/>
    </row>
    <row r="521" spans="1:7" x14ac:dyDescent="0.25">
      <c r="A521" s="23" t="s">
        <v>597</v>
      </c>
      <c r="B521" s="77">
        <v>57142</v>
      </c>
      <c r="C521" s="23" t="s">
        <v>1138</v>
      </c>
      <c r="D521" s="2">
        <v>53.01</v>
      </c>
      <c r="E521" s="99"/>
      <c r="F521" s="2"/>
      <c r="G521" s="111"/>
    </row>
    <row r="522" spans="1:7" x14ac:dyDescent="0.25">
      <c r="A522" s="23" t="s">
        <v>598</v>
      </c>
      <c r="B522" s="77">
        <v>57150</v>
      </c>
      <c r="C522" s="23" t="s">
        <v>1139</v>
      </c>
      <c r="D522" s="2">
        <v>48.81</v>
      </c>
      <c r="E522" s="99"/>
      <c r="F522" s="2"/>
      <c r="G522" s="111"/>
    </row>
    <row r="523" spans="1:7" x14ac:dyDescent="0.25">
      <c r="A523" s="23" t="s">
        <v>968</v>
      </c>
      <c r="B523" s="77">
        <v>57150</v>
      </c>
      <c r="C523" s="23" t="s">
        <v>1139</v>
      </c>
      <c r="D523" s="2">
        <v>60.08</v>
      </c>
      <c r="E523" s="99"/>
      <c r="F523" s="2"/>
      <c r="G523" s="111"/>
    </row>
    <row r="524" spans="1:7" x14ac:dyDescent="0.25">
      <c r="A524" s="23" t="s">
        <v>975</v>
      </c>
      <c r="B524" s="77">
        <v>57150</v>
      </c>
      <c r="C524" s="23" t="s">
        <v>1139</v>
      </c>
      <c r="D524" s="2">
        <v>95.45</v>
      </c>
      <c r="E524" s="99"/>
      <c r="F524" s="2"/>
      <c r="G524" s="111"/>
    </row>
    <row r="525" spans="1:7" x14ac:dyDescent="0.25">
      <c r="A525" s="23" t="s">
        <v>599</v>
      </c>
      <c r="B525" s="77">
        <v>57150</v>
      </c>
      <c r="C525" s="23" t="s">
        <v>1140</v>
      </c>
      <c r="D525" s="2">
        <v>44.37</v>
      </c>
      <c r="E525" s="99"/>
      <c r="F525" s="2"/>
      <c r="G525" s="111"/>
    </row>
    <row r="526" spans="1:7" x14ac:dyDescent="0.25">
      <c r="A526" s="23" t="s">
        <v>600</v>
      </c>
      <c r="B526" s="77">
        <v>57151</v>
      </c>
      <c r="C526" s="23" t="s">
        <v>1141</v>
      </c>
      <c r="D526" s="2">
        <v>48.81</v>
      </c>
      <c r="E526" s="99"/>
      <c r="F526" s="2"/>
      <c r="G526" s="111"/>
    </row>
    <row r="527" spans="1:7" x14ac:dyDescent="0.25">
      <c r="A527" s="23" t="s">
        <v>969</v>
      </c>
      <c r="B527" s="77">
        <v>57151</v>
      </c>
      <c r="C527" s="23" t="s">
        <v>1141</v>
      </c>
      <c r="D527" s="2">
        <v>60.08</v>
      </c>
      <c r="E527" s="99"/>
      <c r="F527" s="2"/>
      <c r="G527" s="111"/>
    </row>
    <row r="528" spans="1:7" x14ac:dyDescent="0.25">
      <c r="A528" s="23" t="s">
        <v>976</v>
      </c>
      <c r="B528" s="77">
        <v>57151</v>
      </c>
      <c r="C528" s="23" t="s">
        <v>1141</v>
      </c>
      <c r="D528" s="2">
        <v>95.45</v>
      </c>
      <c r="E528" s="99"/>
      <c r="F528" s="2"/>
      <c r="G528" s="111"/>
    </row>
    <row r="529" spans="1:7" x14ac:dyDescent="0.25">
      <c r="A529" s="23" t="s">
        <v>601</v>
      </c>
      <c r="B529" s="77">
        <v>57151</v>
      </c>
      <c r="C529" s="23" t="s">
        <v>1142</v>
      </c>
      <c r="D529" s="2">
        <v>44.37</v>
      </c>
      <c r="E529" s="99"/>
      <c r="F529" s="2"/>
      <c r="G529" s="111"/>
    </row>
    <row r="530" spans="1:7" x14ac:dyDescent="0.25">
      <c r="A530" s="23" t="s">
        <v>602</v>
      </c>
      <c r="B530" s="77">
        <v>57152</v>
      </c>
      <c r="C530" s="23" t="s">
        <v>1143</v>
      </c>
      <c r="D530" s="2">
        <v>48.81</v>
      </c>
      <c r="E530" s="99"/>
      <c r="F530" s="2"/>
      <c r="G530" s="111"/>
    </row>
    <row r="531" spans="1:7" x14ac:dyDescent="0.25">
      <c r="A531" s="23" t="s">
        <v>970</v>
      </c>
      <c r="B531" s="77">
        <v>57152</v>
      </c>
      <c r="C531" s="23" t="s">
        <v>1143</v>
      </c>
      <c r="D531" s="2">
        <v>60.08</v>
      </c>
      <c r="E531" s="99"/>
      <c r="F531" s="2"/>
      <c r="G531" s="111"/>
    </row>
    <row r="532" spans="1:7" x14ac:dyDescent="0.25">
      <c r="A532" s="23" t="s">
        <v>977</v>
      </c>
      <c r="B532" s="77">
        <v>57152</v>
      </c>
      <c r="C532" s="23" t="s">
        <v>1143</v>
      </c>
      <c r="D532" s="2">
        <v>95.45</v>
      </c>
      <c r="E532" s="99"/>
      <c r="F532" s="2"/>
      <c r="G532" s="111"/>
    </row>
    <row r="533" spans="1:7" x14ac:dyDescent="0.25">
      <c r="A533" s="23" t="s">
        <v>603</v>
      </c>
      <c r="B533" s="77">
        <v>57152</v>
      </c>
      <c r="C533" s="23" t="s">
        <v>1144</v>
      </c>
      <c r="D533" s="2">
        <v>44.37</v>
      </c>
      <c r="E533" s="99"/>
      <c r="F533" s="2"/>
      <c r="G533" s="111"/>
    </row>
    <row r="534" spans="1:7" x14ac:dyDescent="0.25">
      <c r="A534" s="23" t="s">
        <v>604</v>
      </c>
      <c r="B534" s="77">
        <v>58056</v>
      </c>
      <c r="C534" s="23" t="s">
        <v>789</v>
      </c>
      <c r="D534" s="2">
        <v>59.87</v>
      </c>
      <c r="E534" s="99"/>
      <c r="F534" s="2"/>
      <c r="G534" s="111"/>
    </row>
    <row r="535" spans="1:7" x14ac:dyDescent="0.25">
      <c r="A535" s="23" t="s">
        <v>606</v>
      </c>
      <c r="B535" s="77">
        <v>58056</v>
      </c>
      <c r="C535" s="23" t="s">
        <v>201</v>
      </c>
      <c r="D535" s="2">
        <v>54.42</v>
      </c>
      <c r="E535" s="99"/>
      <c r="F535" s="2"/>
      <c r="G535" s="111"/>
    </row>
    <row r="536" spans="1:7" x14ac:dyDescent="0.25">
      <c r="A536" s="23" t="s">
        <v>607</v>
      </c>
      <c r="B536" s="77">
        <v>58057</v>
      </c>
      <c r="C536" s="23" t="s">
        <v>790</v>
      </c>
      <c r="D536" s="2">
        <v>59.87</v>
      </c>
      <c r="E536" s="99"/>
      <c r="F536" s="2"/>
      <c r="G536" s="111"/>
    </row>
    <row r="537" spans="1:7" x14ac:dyDescent="0.25">
      <c r="A537" s="23" t="s">
        <v>609</v>
      </c>
      <c r="B537" s="77">
        <v>58057</v>
      </c>
      <c r="C537" s="23" t="s">
        <v>202</v>
      </c>
      <c r="D537" s="2">
        <v>54.42</v>
      </c>
      <c r="E537" s="99"/>
      <c r="F537" s="2"/>
      <c r="G537" s="111"/>
    </row>
    <row r="538" spans="1:7" x14ac:dyDescent="0.25">
      <c r="A538" s="23" t="s">
        <v>610</v>
      </c>
      <c r="B538" s="77">
        <v>58058</v>
      </c>
      <c r="C538" s="23" t="s">
        <v>791</v>
      </c>
      <c r="D538" s="2">
        <v>59.87</v>
      </c>
      <c r="E538" s="99"/>
      <c r="F538" s="2"/>
      <c r="G538" s="111"/>
    </row>
    <row r="539" spans="1:7" x14ac:dyDescent="0.25">
      <c r="A539" s="23" t="s">
        <v>612</v>
      </c>
      <c r="B539" s="77">
        <v>58058</v>
      </c>
      <c r="C539" s="23" t="s">
        <v>203</v>
      </c>
      <c r="D539" s="2">
        <v>54.42</v>
      </c>
      <c r="E539" s="99"/>
      <c r="F539" s="2"/>
      <c r="G539" s="111"/>
    </row>
    <row r="540" spans="1:7" x14ac:dyDescent="0.25">
      <c r="A540" s="23" t="s">
        <v>615</v>
      </c>
      <c r="B540" s="77">
        <v>58067</v>
      </c>
      <c r="C540" s="23" t="s">
        <v>204</v>
      </c>
      <c r="D540" s="2">
        <v>73.36</v>
      </c>
      <c r="E540" s="99"/>
      <c r="F540" s="2"/>
      <c r="G540" s="111"/>
    </row>
    <row r="541" spans="1:7" x14ac:dyDescent="0.25">
      <c r="A541" s="23" t="s">
        <v>618</v>
      </c>
      <c r="B541" s="77">
        <v>58068</v>
      </c>
      <c r="C541" s="23" t="s">
        <v>205</v>
      </c>
      <c r="D541" s="2">
        <v>73.36</v>
      </c>
      <c r="E541" s="99"/>
      <c r="F541" s="2"/>
      <c r="G541" s="111"/>
    </row>
    <row r="542" spans="1:7" x14ac:dyDescent="0.25">
      <c r="A542" s="23" t="s">
        <v>621</v>
      </c>
      <c r="B542" s="77">
        <v>58069</v>
      </c>
      <c r="C542" s="23" t="s">
        <v>206</v>
      </c>
      <c r="D542" s="2">
        <v>73.36</v>
      </c>
      <c r="E542" s="99"/>
      <c r="F542" s="2"/>
      <c r="G542" s="111"/>
    </row>
    <row r="543" spans="1:7" x14ac:dyDescent="0.25">
      <c r="A543" s="23" t="s">
        <v>622</v>
      </c>
      <c r="B543" s="77">
        <v>60147</v>
      </c>
      <c r="C543" s="23" t="s">
        <v>1072</v>
      </c>
      <c r="D543" s="2">
        <v>21.55</v>
      </c>
      <c r="E543" s="99"/>
      <c r="F543" s="2"/>
      <c r="G543" s="111"/>
    </row>
    <row r="544" spans="1:7" x14ac:dyDescent="0.25">
      <c r="A544" s="23" t="s">
        <v>623</v>
      </c>
      <c r="B544" s="77">
        <v>60155</v>
      </c>
      <c r="C544" s="23" t="s">
        <v>1196</v>
      </c>
      <c r="D544" s="2">
        <v>47.72</v>
      </c>
      <c r="E544" s="99"/>
      <c r="F544" s="2"/>
      <c r="G544" s="111"/>
    </row>
    <row r="545" spans="1:7" x14ac:dyDescent="0.25">
      <c r="A545" s="23" t="s">
        <v>1593</v>
      </c>
      <c r="B545" s="79">
        <v>60266</v>
      </c>
      <c r="C545" s="23" t="s">
        <v>1594</v>
      </c>
      <c r="D545" s="2">
        <v>82.11</v>
      </c>
      <c r="E545" s="99"/>
      <c r="F545" s="2"/>
      <c r="G545" s="111"/>
    </row>
    <row r="546" spans="1:7" x14ac:dyDescent="0.25">
      <c r="A546" s="23" t="s">
        <v>2001</v>
      </c>
      <c r="B546" s="77">
        <v>60335</v>
      </c>
      <c r="C546" s="23" t="s">
        <v>1070</v>
      </c>
      <c r="D546" s="2">
        <v>78.23</v>
      </c>
      <c r="E546" s="99"/>
      <c r="F546" s="2"/>
      <c r="G546" s="111"/>
    </row>
    <row r="547" spans="1:7" x14ac:dyDescent="0.25">
      <c r="A547" s="23" t="s">
        <v>2002</v>
      </c>
      <c r="B547" s="77">
        <v>60335</v>
      </c>
      <c r="C547" s="23" t="s">
        <v>1071</v>
      </c>
      <c r="D547" s="2">
        <v>67.73</v>
      </c>
      <c r="E547" s="99"/>
      <c r="F547" s="2"/>
      <c r="G547" s="111"/>
    </row>
    <row r="548" spans="1:7" x14ac:dyDescent="0.25">
      <c r="A548" s="23" t="s">
        <v>1157</v>
      </c>
      <c r="B548" s="79">
        <v>81010</v>
      </c>
      <c r="C548" s="23" t="s">
        <v>1158</v>
      </c>
      <c r="D548" s="2">
        <v>703.61</v>
      </c>
      <c r="E548" s="99"/>
      <c r="F548" s="2"/>
      <c r="G548" s="111"/>
    </row>
    <row r="549" spans="1:7" x14ac:dyDescent="0.25">
      <c r="A549" s="23" t="s">
        <v>1159</v>
      </c>
      <c r="B549" s="79">
        <v>81011</v>
      </c>
      <c r="C549" s="23" t="s">
        <v>1160</v>
      </c>
      <c r="D549" s="2">
        <v>1172.69</v>
      </c>
      <c r="E549" s="99"/>
      <c r="F549" s="2"/>
      <c r="G549" s="111"/>
    </row>
    <row r="550" spans="1:7" x14ac:dyDescent="0.25">
      <c r="A550" s="23" t="s">
        <v>1161</v>
      </c>
      <c r="B550" s="79">
        <v>81012</v>
      </c>
      <c r="C550" s="23" t="s">
        <v>1162</v>
      </c>
      <c r="D550" s="2">
        <v>1055.43</v>
      </c>
      <c r="E550" s="99"/>
      <c r="F550" s="2"/>
      <c r="G550" s="111"/>
    </row>
    <row r="551" spans="1:7" x14ac:dyDescent="0.25">
      <c r="A551" s="23" t="s">
        <v>1163</v>
      </c>
      <c r="B551" s="79">
        <v>81013</v>
      </c>
      <c r="C551" s="23" t="s">
        <v>1164</v>
      </c>
      <c r="D551" s="2">
        <v>1407.23</v>
      </c>
      <c r="E551" s="99"/>
      <c r="F551" s="2"/>
      <c r="G551" s="111"/>
    </row>
    <row r="552" spans="1:7" x14ac:dyDescent="0.25">
      <c r="A552" s="23" t="s">
        <v>1165</v>
      </c>
      <c r="B552" s="77">
        <v>81014</v>
      </c>
      <c r="C552" s="99" t="s">
        <v>2005</v>
      </c>
      <c r="D552" s="2">
        <v>703.61</v>
      </c>
      <c r="E552" s="99"/>
      <c r="F552" s="2"/>
      <c r="G552" s="111"/>
    </row>
    <row r="553" spans="1:7" x14ac:dyDescent="0.25">
      <c r="A553" s="23" t="s">
        <v>1975</v>
      </c>
      <c r="B553" s="108" t="s">
        <v>1984</v>
      </c>
      <c r="C553" s="23" t="s">
        <v>1992</v>
      </c>
      <c r="D553" s="2">
        <v>25.59</v>
      </c>
      <c r="E553" s="99"/>
      <c r="F553" s="2"/>
      <c r="G553" s="111"/>
    </row>
    <row r="554" spans="1:7" x14ac:dyDescent="0.25">
      <c r="A554" s="23" t="s">
        <v>1975</v>
      </c>
      <c r="B554" s="108" t="s">
        <v>1980</v>
      </c>
      <c r="C554" s="23" t="s">
        <v>1992</v>
      </c>
      <c r="D554" s="121">
        <v>729.32</v>
      </c>
      <c r="E554" s="99"/>
      <c r="F554" s="2"/>
      <c r="G554" s="111"/>
    </row>
    <row r="555" spans="1:7" ht="15" thickBot="1" x14ac:dyDescent="0.4">
      <c r="A555" s="23" t="s">
        <v>1975</v>
      </c>
      <c r="B555" s="108" t="s">
        <v>1990</v>
      </c>
      <c r="C555" s="23" t="s">
        <v>1992</v>
      </c>
      <c r="D555" s="119">
        <v>53892.54</v>
      </c>
      <c r="E555" s="99"/>
      <c r="F555" s="2"/>
      <c r="G555" s="111"/>
    </row>
    <row r="556" spans="1:7" x14ac:dyDescent="0.25">
      <c r="A556" s="23" t="s">
        <v>1976</v>
      </c>
      <c r="B556" s="108" t="s">
        <v>1985</v>
      </c>
      <c r="C556" s="23" t="s">
        <v>1993</v>
      </c>
      <c r="D556" s="2">
        <v>51.16</v>
      </c>
      <c r="E556" s="99"/>
      <c r="F556" s="2"/>
      <c r="G556" s="111"/>
    </row>
    <row r="557" spans="1:7" x14ac:dyDescent="0.25">
      <c r="A557" s="23" t="s">
        <v>1976</v>
      </c>
      <c r="B557" s="108" t="s">
        <v>1981</v>
      </c>
      <c r="C557" s="23" t="s">
        <v>1993</v>
      </c>
      <c r="D557" s="2">
        <v>874.84</v>
      </c>
      <c r="E557" s="99"/>
      <c r="F557" s="2"/>
      <c r="G557" s="111"/>
    </row>
    <row r="558" spans="1:7" x14ac:dyDescent="0.25">
      <c r="A558" s="23" t="s">
        <v>1976</v>
      </c>
      <c r="B558" s="108" t="s">
        <v>1991</v>
      </c>
      <c r="C558" s="23" t="s">
        <v>1993</v>
      </c>
      <c r="D558" s="2">
        <v>53871.48</v>
      </c>
      <c r="E558" s="99"/>
      <c r="F558" s="2"/>
      <c r="G558" s="111"/>
    </row>
    <row r="559" spans="1:7" x14ac:dyDescent="0.25">
      <c r="A559" s="23" t="s">
        <v>1977</v>
      </c>
      <c r="B559" s="108" t="s">
        <v>1986</v>
      </c>
      <c r="C559" s="23" t="s">
        <v>1994</v>
      </c>
      <c r="D559" s="2">
        <v>77.06</v>
      </c>
      <c r="E559" s="99"/>
      <c r="F559" s="2"/>
      <c r="G559" s="111"/>
    </row>
    <row r="560" spans="1:7" x14ac:dyDescent="0.25">
      <c r="A560" s="23" t="s">
        <v>1977</v>
      </c>
      <c r="B560" s="108" t="s">
        <v>1982</v>
      </c>
      <c r="C560" s="23" t="s">
        <v>1994</v>
      </c>
      <c r="D560" s="2">
        <v>924.72</v>
      </c>
      <c r="E560" s="99"/>
      <c r="F560" s="2"/>
      <c r="G560" s="111"/>
    </row>
    <row r="561" spans="1:7" x14ac:dyDescent="0.25">
      <c r="A561" s="23" t="s">
        <v>1978</v>
      </c>
      <c r="B561" s="108" t="s">
        <v>1987</v>
      </c>
      <c r="C561" s="23" t="s">
        <v>1995</v>
      </c>
      <c r="D561" s="2">
        <v>115.6</v>
      </c>
      <c r="E561" s="99"/>
      <c r="F561" s="2"/>
      <c r="G561" s="111"/>
    </row>
    <row r="562" spans="1:7" x14ac:dyDescent="0.25">
      <c r="A562" s="23" t="s">
        <v>1978</v>
      </c>
      <c r="B562" s="108" t="s">
        <v>1983</v>
      </c>
      <c r="C562" s="23" t="s">
        <v>1995</v>
      </c>
      <c r="D562" s="2">
        <v>693.6</v>
      </c>
      <c r="E562" s="99"/>
      <c r="F562" s="2"/>
      <c r="G562" s="111"/>
    </row>
    <row r="563" spans="1:7" x14ac:dyDescent="0.25">
      <c r="A563" s="23" t="s">
        <v>1979</v>
      </c>
      <c r="B563" s="108" t="s">
        <v>1988</v>
      </c>
      <c r="C563" s="23" t="s">
        <v>1996</v>
      </c>
      <c r="D563" s="2">
        <v>186.22</v>
      </c>
      <c r="E563" s="99"/>
      <c r="F563" s="2"/>
      <c r="G563" s="111"/>
    </row>
    <row r="564" spans="1:7" x14ac:dyDescent="0.25">
      <c r="A564" s="23" t="s">
        <v>1979</v>
      </c>
      <c r="B564" s="108" t="s">
        <v>1989</v>
      </c>
      <c r="C564" s="23" t="s">
        <v>1996</v>
      </c>
      <c r="D564" s="2">
        <v>1117.32</v>
      </c>
      <c r="E564" s="99"/>
      <c r="F564" s="2"/>
      <c r="G564" s="111"/>
    </row>
    <row r="565" spans="1:7" ht="14.5" x14ac:dyDescent="0.35">
      <c r="A565" s="30"/>
      <c r="B565" s="80"/>
      <c r="E565" s="99"/>
      <c r="F565" s="2"/>
      <c r="G565" s="111"/>
    </row>
    <row r="566" spans="1:7" ht="14.5" x14ac:dyDescent="0.35">
      <c r="A566" s="30"/>
      <c r="B566" s="80"/>
      <c r="E566" s="99"/>
      <c r="F566" s="2"/>
      <c r="G566" s="111"/>
    </row>
    <row r="567" spans="1:7" ht="14.5" x14ac:dyDescent="0.35">
      <c r="A567" s="30"/>
      <c r="B567" s="80"/>
      <c r="E567" s="99"/>
      <c r="F567" s="2"/>
      <c r="G567" s="111"/>
    </row>
    <row r="568" spans="1:7" ht="14.5" x14ac:dyDescent="0.35">
      <c r="A568" s="30"/>
      <c r="B568" s="80"/>
      <c r="E568" s="99"/>
      <c r="F568" s="2"/>
      <c r="G568" s="111"/>
    </row>
    <row r="569" spans="1:7" ht="14.5" x14ac:dyDescent="0.35">
      <c r="A569" s="30"/>
      <c r="B569" s="80"/>
      <c r="E569" s="99"/>
      <c r="F569" s="2"/>
      <c r="G569" s="111"/>
    </row>
    <row r="570" spans="1:7" ht="14.5" x14ac:dyDescent="0.35">
      <c r="A570" s="30"/>
      <c r="B570" s="80"/>
      <c r="E570" s="99"/>
      <c r="F570" s="2"/>
      <c r="G570" s="111"/>
    </row>
    <row r="571" spans="1:7" ht="14.5" x14ac:dyDescent="0.35">
      <c r="A571" s="30"/>
      <c r="B571" s="80"/>
      <c r="E571" s="99"/>
      <c r="F571" s="2"/>
      <c r="G571" s="111"/>
    </row>
    <row r="572" spans="1:7" ht="14.5" x14ac:dyDescent="0.35">
      <c r="A572" s="30"/>
      <c r="B572" s="80"/>
      <c r="E572" s="99"/>
      <c r="F572" s="2"/>
      <c r="G572" s="111"/>
    </row>
    <row r="573" spans="1:7" ht="14.5" x14ac:dyDescent="0.35">
      <c r="A573" s="30"/>
      <c r="B573" s="80"/>
      <c r="E573" s="99"/>
      <c r="F573" s="2"/>
      <c r="G573" s="111"/>
    </row>
    <row r="574" spans="1:7" ht="14.5" x14ac:dyDescent="0.35">
      <c r="A574" s="30"/>
      <c r="B574" s="80"/>
      <c r="E574" s="99"/>
      <c r="F574" s="2"/>
      <c r="G574" s="111"/>
    </row>
    <row r="575" spans="1:7" ht="14.5" x14ac:dyDescent="0.35">
      <c r="A575" s="30"/>
      <c r="B575" s="80"/>
      <c r="E575" s="99"/>
      <c r="F575" s="2"/>
      <c r="G575" s="111"/>
    </row>
    <row r="576" spans="1:7" ht="14.5" x14ac:dyDescent="0.35">
      <c r="A576" s="30"/>
      <c r="B576" s="80"/>
      <c r="E576" s="99"/>
      <c r="F576" s="2"/>
      <c r="G576" s="111"/>
    </row>
    <row r="577" spans="1:7" ht="14.5" x14ac:dyDescent="0.35">
      <c r="A577" s="30"/>
      <c r="B577" s="80"/>
      <c r="E577" s="99"/>
      <c r="F577" s="2"/>
      <c r="G577" s="111"/>
    </row>
    <row r="578" spans="1:7" ht="14.5" x14ac:dyDescent="0.35">
      <c r="A578" s="30"/>
      <c r="B578" s="80"/>
      <c r="E578" s="99"/>
      <c r="F578" s="2"/>
      <c r="G578" s="111"/>
    </row>
    <row r="579" spans="1:7" ht="14.5" x14ac:dyDescent="0.35">
      <c r="A579" s="30"/>
      <c r="B579" s="80"/>
      <c r="E579" s="99"/>
      <c r="F579" s="2"/>
      <c r="G579" s="111"/>
    </row>
    <row r="580" spans="1:7" ht="14.5" x14ac:dyDescent="0.35">
      <c r="A580" s="30"/>
      <c r="B580" s="80"/>
      <c r="E580" s="99"/>
      <c r="F580" s="2"/>
      <c r="G580" s="111"/>
    </row>
    <row r="581" spans="1:7" ht="14.5" x14ac:dyDescent="0.35">
      <c r="A581" s="30"/>
      <c r="B581" s="80"/>
      <c r="E581" s="99"/>
      <c r="F581" s="2"/>
      <c r="G581" s="111"/>
    </row>
    <row r="582" spans="1:7" ht="14.5" x14ac:dyDescent="0.35">
      <c r="A582" s="30"/>
      <c r="B582" s="80"/>
      <c r="E582" s="99"/>
      <c r="F582" s="2"/>
      <c r="G582" s="111"/>
    </row>
    <row r="583" spans="1:7" ht="14.5" x14ac:dyDescent="0.35">
      <c r="A583" s="30"/>
      <c r="B583" s="80"/>
      <c r="E583" s="99"/>
      <c r="F583" s="2"/>
      <c r="G583" s="111"/>
    </row>
    <row r="584" spans="1:7" ht="14.5" x14ac:dyDescent="0.35">
      <c r="A584" s="30"/>
      <c r="B584" s="80"/>
      <c r="E584" s="99"/>
      <c r="F584" s="2"/>
      <c r="G584" s="111"/>
    </row>
    <row r="585" spans="1:7" ht="14.5" x14ac:dyDescent="0.35">
      <c r="A585" s="30"/>
      <c r="B585" s="80"/>
      <c r="E585" s="99"/>
      <c r="F585" s="2"/>
      <c r="G585" s="111"/>
    </row>
    <row r="586" spans="1:7" ht="14.5" x14ac:dyDescent="0.35">
      <c r="A586" s="30"/>
      <c r="B586" s="80"/>
      <c r="E586" s="99"/>
      <c r="F586" s="2"/>
      <c r="G586" s="111"/>
    </row>
    <row r="587" spans="1:7" ht="14.5" x14ac:dyDescent="0.35">
      <c r="A587" s="30"/>
      <c r="B587" s="80"/>
      <c r="E587" s="99"/>
      <c r="F587" s="2"/>
      <c r="G587" s="111"/>
    </row>
    <row r="588" spans="1:7" ht="14.5" x14ac:dyDescent="0.35">
      <c r="A588" s="30"/>
      <c r="B588" s="80"/>
      <c r="E588" s="99"/>
      <c r="F588" s="2"/>
      <c r="G588" s="111"/>
    </row>
    <row r="589" spans="1:7" ht="14.5" x14ac:dyDescent="0.35">
      <c r="A589" s="30"/>
      <c r="B589" s="80"/>
      <c r="E589" s="99"/>
      <c r="F589" s="2"/>
      <c r="G589" s="111"/>
    </row>
    <row r="590" spans="1:7" ht="14.5" x14ac:dyDescent="0.35">
      <c r="A590" s="30"/>
      <c r="B590" s="80"/>
      <c r="E590" s="99"/>
      <c r="F590" s="2"/>
      <c r="G590" s="111"/>
    </row>
    <row r="591" spans="1:7" ht="14.5" x14ac:dyDescent="0.35">
      <c r="A591" s="30"/>
      <c r="B591" s="80"/>
      <c r="E591" s="99"/>
      <c r="F591" s="2"/>
      <c r="G591" s="111"/>
    </row>
    <row r="592" spans="1:7" ht="14.5" x14ac:dyDescent="0.35">
      <c r="A592" s="30"/>
      <c r="B592" s="80"/>
      <c r="E592" s="99"/>
      <c r="F592" s="2"/>
      <c r="G592" s="111"/>
    </row>
    <row r="593" spans="1:7" ht="14.5" x14ac:dyDescent="0.35">
      <c r="A593" s="30"/>
      <c r="B593" s="80"/>
      <c r="E593" s="99"/>
      <c r="F593" s="2"/>
      <c r="G593" s="111"/>
    </row>
    <row r="594" spans="1:7" ht="14.5" x14ac:dyDescent="0.35">
      <c r="A594" s="30"/>
      <c r="B594" s="80"/>
      <c r="E594" s="99"/>
      <c r="F594" s="2"/>
      <c r="G594" s="111"/>
    </row>
    <row r="595" spans="1:7" ht="14.5" x14ac:dyDescent="0.35">
      <c r="A595" s="30"/>
      <c r="B595" s="80"/>
      <c r="E595" s="99"/>
      <c r="F595" s="2"/>
      <c r="G595" s="111"/>
    </row>
    <row r="596" spans="1:7" ht="14.5" x14ac:dyDescent="0.35">
      <c r="A596" s="30"/>
      <c r="B596" s="80"/>
      <c r="E596" s="99"/>
      <c r="F596" s="2"/>
      <c r="G596" s="111"/>
    </row>
    <row r="597" spans="1:7" ht="14.5" x14ac:dyDescent="0.35">
      <c r="A597" s="30"/>
      <c r="B597" s="80"/>
      <c r="E597" s="99"/>
      <c r="F597" s="2"/>
      <c r="G597" s="111"/>
    </row>
    <row r="598" spans="1:7" ht="14.5" x14ac:dyDescent="0.35">
      <c r="A598" s="30"/>
      <c r="B598" s="80"/>
      <c r="E598" s="99"/>
      <c r="F598" s="2"/>
      <c r="G598" s="111"/>
    </row>
    <row r="599" spans="1:7" ht="14.5" x14ac:dyDescent="0.35">
      <c r="A599" s="30"/>
      <c r="B599" s="80"/>
      <c r="E599" s="99"/>
      <c r="F599" s="2"/>
      <c r="G599" s="111"/>
    </row>
    <row r="600" spans="1:7" ht="14.5" x14ac:dyDescent="0.35">
      <c r="A600" s="30"/>
      <c r="B600" s="80"/>
      <c r="E600" s="99"/>
      <c r="F600" s="2"/>
      <c r="G600" s="111"/>
    </row>
    <row r="601" spans="1:7" ht="14.5" x14ac:dyDescent="0.35">
      <c r="A601" s="30"/>
      <c r="B601" s="80"/>
      <c r="E601" s="99"/>
      <c r="F601" s="2"/>
      <c r="G601" s="111"/>
    </row>
    <row r="602" spans="1:7" ht="14.5" x14ac:dyDescent="0.35">
      <c r="A602" s="30"/>
      <c r="B602" s="80"/>
      <c r="E602" s="99"/>
      <c r="F602" s="2"/>
      <c r="G602" s="111"/>
    </row>
    <row r="603" spans="1:7" ht="14.5" x14ac:dyDescent="0.35">
      <c r="A603" s="30"/>
      <c r="B603" s="80"/>
      <c r="E603" s="99"/>
      <c r="F603" s="2"/>
      <c r="G603" s="111"/>
    </row>
    <row r="604" spans="1:7" ht="14.5" x14ac:dyDescent="0.35">
      <c r="A604" s="30"/>
      <c r="B604" s="80"/>
      <c r="E604" s="99"/>
      <c r="F604" s="2"/>
      <c r="G604" s="111"/>
    </row>
    <row r="605" spans="1:7" ht="14.5" x14ac:dyDescent="0.35">
      <c r="A605" s="30"/>
      <c r="B605" s="80"/>
      <c r="E605" s="99"/>
      <c r="F605" s="2"/>
      <c r="G605" s="111"/>
    </row>
    <row r="606" spans="1:7" ht="14.5" x14ac:dyDescent="0.35">
      <c r="A606" s="30"/>
      <c r="B606" s="80"/>
      <c r="E606" s="99"/>
      <c r="F606" s="2"/>
      <c r="G606" s="111"/>
    </row>
    <row r="607" spans="1:7" ht="14.5" x14ac:dyDescent="0.35">
      <c r="A607" s="30"/>
      <c r="B607" s="80"/>
      <c r="E607" s="99"/>
      <c r="F607" s="2"/>
      <c r="G607" s="111"/>
    </row>
    <row r="608" spans="1:7" ht="14.5" x14ac:dyDescent="0.35">
      <c r="A608" s="30"/>
      <c r="B608" s="80"/>
      <c r="E608" s="99"/>
      <c r="F608" s="2"/>
      <c r="G608" s="111"/>
    </row>
    <row r="609" spans="1:7" ht="14.5" x14ac:dyDescent="0.35">
      <c r="A609" s="30"/>
      <c r="B609" s="80"/>
      <c r="E609" s="99"/>
      <c r="F609" s="2"/>
      <c r="G609" s="111"/>
    </row>
    <row r="610" spans="1:7" ht="14.5" x14ac:dyDescent="0.35">
      <c r="A610" s="30"/>
      <c r="B610" s="80"/>
      <c r="E610" s="99"/>
      <c r="F610" s="2"/>
      <c r="G610" s="111"/>
    </row>
    <row r="611" spans="1:7" ht="14.5" x14ac:dyDescent="0.35">
      <c r="A611" s="30"/>
      <c r="B611" s="80"/>
      <c r="E611" s="99"/>
      <c r="F611" s="2"/>
      <c r="G611" s="111"/>
    </row>
    <row r="612" spans="1:7" ht="14.5" x14ac:dyDescent="0.35">
      <c r="A612" s="30"/>
      <c r="B612" s="80"/>
      <c r="E612" s="99"/>
      <c r="F612" s="2"/>
      <c r="G612" s="111"/>
    </row>
    <row r="613" spans="1:7" ht="14.5" x14ac:dyDescent="0.35">
      <c r="A613" s="30"/>
      <c r="B613" s="80"/>
      <c r="E613" s="99"/>
      <c r="F613" s="2"/>
      <c r="G613" s="111"/>
    </row>
    <row r="614" spans="1:7" ht="14.5" x14ac:dyDescent="0.35">
      <c r="A614" s="30"/>
      <c r="B614" s="80"/>
      <c r="E614" s="99"/>
      <c r="F614" s="2"/>
      <c r="G614" s="111"/>
    </row>
    <row r="615" spans="1:7" ht="14.5" x14ac:dyDescent="0.35">
      <c r="A615" s="30"/>
      <c r="B615" s="80"/>
      <c r="E615" s="99"/>
      <c r="F615" s="2"/>
      <c r="G615" s="111"/>
    </row>
    <row r="616" spans="1:7" ht="14.5" x14ac:dyDescent="0.35">
      <c r="A616" s="30"/>
      <c r="B616" s="80"/>
      <c r="E616" s="99"/>
      <c r="F616" s="2"/>
      <c r="G616" s="111"/>
    </row>
    <row r="617" spans="1:7" ht="14.5" x14ac:dyDescent="0.35">
      <c r="A617" s="30"/>
      <c r="B617" s="80"/>
      <c r="E617" s="99"/>
      <c r="F617" s="2"/>
      <c r="G617" s="111"/>
    </row>
    <row r="618" spans="1:7" ht="14.5" x14ac:dyDescent="0.35">
      <c r="A618" s="30"/>
      <c r="B618" s="80"/>
      <c r="E618" s="99"/>
      <c r="F618" s="2"/>
      <c r="G618" s="111"/>
    </row>
    <row r="619" spans="1:7" ht="14.5" x14ac:dyDescent="0.35">
      <c r="A619" s="30"/>
      <c r="B619" s="80"/>
      <c r="E619" s="99"/>
      <c r="F619" s="2"/>
      <c r="G619" s="111"/>
    </row>
    <row r="620" spans="1:7" ht="14.5" x14ac:dyDescent="0.35">
      <c r="A620" s="30"/>
      <c r="B620" s="80"/>
      <c r="E620" s="99"/>
      <c r="F620" s="2"/>
      <c r="G620" s="111"/>
    </row>
    <row r="621" spans="1:7" ht="14.5" x14ac:dyDescent="0.35">
      <c r="A621" s="30"/>
      <c r="B621" s="80"/>
      <c r="E621" s="99"/>
      <c r="F621" s="2"/>
      <c r="G621" s="111"/>
    </row>
    <row r="622" spans="1:7" ht="14.5" x14ac:dyDescent="0.35">
      <c r="A622" s="30"/>
      <c r="B622" s="80"/>
      <c r="E622" s="99"/>
      <c r="F622" s="2"/>
      <c r="G622" s="111"/>
    </row>
    <row r="623" spans="1:7" ht="14.5" x14ac:dyDescent="0.35">
      <c r="A623" s="30"/>
      <c r="B623" s="80"/>
      <c r="E623" s="99"/>
      <c r="F623" s="2"/>
      <c r="G623" s="111"/>
    </row>
    <row r="624" spans="1:7" ht="14.5" x14ac:dyDescent="0.35">
      <c r="A624" s="30"/>
      <c r="B624" s="80"/>
      <c r="E624" s="99"/>
      <c r="F624" s="2"/>
      <c r="G624" s="111"/>
    </row>
    <row r="625" spans="1:7" ht="14.5" x14ac:dyDescent="0.35">
      <c r="A625" s="30"/>
      <c r="B625" s="80"/>
      <c r="E625" s="99"/>
      <c r="F625" s="2"/>
      <c r="G625" s="111"/>
    </row>
    <row r="626" spans="1:7" ht="14.5" x14ac:dyDescent="0.35">
      <c r="A626" s="30"/>
      <c r="B626" s="80"/>
      <c r="E626" s="99"/>
      <c r="F626" s="2"/>
      <c r="G626" s="111"/>
    </row>
    <row r="627" spans="1:7" ht="14.5" x14ac:dyDescent="0.35">
      <c r="A627" s="30"/>
      <c r="B627" s="80"/>
      <c r="E627" s="99"/>
      <c r="F627" s="2"/>
      <c r="G627" s="111"/>
    </row>
    <row r="628" spans="1:7" ht="14.5" x14ac:dyDescent="0.35">
      <c r="A628" s="30"/>
      <c r="B628" s="80"/>
      <c r="E628" s="99"/>
      <c r="F628" s="2"/>
      <c r="G628" s="111"/>
    </row>
    <row r="629" spans="1:7" ht="14.5" x14ac:dyDescent="0.35">
      <c r="A629" s="30"/>
      <c r="B629" s="80"/>
      <c r="E629" s="99"/>
      <c r="F629" s="2"/>
      <c r="G629" s="111"/>
    </row>
    <row r="630" spans="1:7" ht="14.5" x14ac:dyDescent="0.35">
      <c r="A630" s="30"/>
      <c r="B630" s="80"/>
      <c r="E630" s="99"/>
      <c r="F630" s="2"/>
      <c r="G630" s="111"/>
    </row>
    <row r="631" spans="1:7" ht="14.5" x14ac:dyDescent="0.35">
      <c r="A631" s="30"/>
      <c r="B631" s="80"/>
      <c r="E631" s="99"/>
      <c r="F631" s="2"/>
      <c r="G631" s="111"/>
    </row>
    <row r="632" spans="1:7" ht="14.5" x14ac:dyDescent="0.35">
      <c r="A632" s="30"/>
      <c r="B632" s="80"/>
      <c r="E632" s="99"/>
      <c r="F632" s="2"/>
      <c r="G632" s="111"/>
    </row>
    <row r="633" spans="1:7" ht="14.5" x14ac:dyDescent="0.35">
      <c r="A633" s="30"/>
      <c r="B633" s="80"/>
      <c r="E633" s="99"/>
      <c r="F633" s="2"/>
      <c r="G633" s="111"/>
    </row>
    <row r="634" spans="1:7" x14ac:dyDescent="0.25">
      <c r="E634" s="99"/>
      <c r="F634" s="2"/>
      <c r="G634" s="111"/>
    </row>
    <row r="635" spans="1:7" x14ac:dyDescent="0.25">
      <c r="E635" s="99"/>
      <c r="F635" s="2"/>
      <c r="G635" s="111"/>
    </row>
    <row r="636" spans="1:7" x14ac:dyDescent="0.25">
      <c r="E636" s="99"/>
      <c r="F636" s="2"/>
      <c r="G636" s="111"/>
    </row>
    <row r="637" spans="1:7" x14ac:dyDescent="0.25">
      <c r="E637" s="99"/>
      <c r="F637" s="2"/>
      <c r="G637" s="111"/>
    </row>
    <row r="638" spans="1:7" x14ac:dyDescent="0.25">
      <c r="E638" s="99"/>
      <c r="F638" s="2"/>
      <c r="G638" s="111"/>
    </row>
    <row r="639" spans="1:7" x14ac:dyDescent="0.25">
      <c r="E639" s="99"/>
      <c r="F639" s="2"/>
      <c r="G639" s="111"/>
    </row>
    <row r="640" spans="1:7" x14ac:dyDescent="0.25">
      <c r="E640" s="99"/>
      <c r="F640" s="2"/>
      <c r="G640" s="111"/>
    </row>
    <row r="641" spans="5:7" x14ac:dyDescent="0.25">
      <c r="E641" s="99"/>
      <c r="F641" s="2"/>
      <c r="G641" s="111"/>
    </row>
    <row r="642" spans="5:7" x14ac:dyDescent="0.25">
      <c r="E642" s="99"/>
      <c r="F642" s="2"/>
      <c r="G642" s="111"/>
    </row>
    <row r="643" spans="5:7" x14ac:dyDescent="0.25">
      <c r="E643" s="99"/>
      <c r="F643" s="2"/>
      <c r="G643" s="111"/>
    </row>
    <row r="644" spans="5:7" x14ac:dyDescent="0.25">
      <c r="E644" s="99"/>
      <c r="F644" s="2"/>
      <c r="G644" s="111"/>
    </row>
    <row r="645" spans="5:7" x14ac:dyDescent="0.25">
      <c r="E645" s="99"/>
      <c r="F645" s="2"/>
      <c r="G645" s="111"/>
    </row>
  </sheetData>
  <sortState ref="A2:D562">
    <sortCondition ref="A2:A562"/>
  </sortState>
  <mergeCells count="1">
    <mergeCell ref="E1:J1"/>
  </mergeCells>
  <pageMargins left="0.7" right="0.7" top="1.25" bottom="0.65277777777777779" header="0.3" footer="0.3"/>
  <pageSetup scale="60" fitToHeight="0" orientation="landscape"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39997558519241921"/>
    <pageSetUpPr autoPageBreaks="0"/>
  </sheetPr>
  <dimension ref="A1:E15"/>
  <sheetViews>
    <sheetView showGridLines="0" workbookViewId="0">
      <pane xSplit="5" ySplit="2" topLeftCell="F3" activePane="bottomRight" state="frozen"/>
      <selection activeCell="F15" sqref="F15"/>
      <selection pane="topRight" activeCell="F15" sqref="F15"/>
      <selection pane="bottomLeft" activeCell="F15" sqref="F15"/>
      <selection pane="bottomRight" activeCell="H3" sqref="H3"/>
    </sheetView>
  </sheetViews>
  <sheetFormatPr defaultColWidth="9.1796875" defaultRowHeight="14.5" x14ac:dyDescent="0.35"/>
  <cols>
    <col min="1" max="2" width="11.7265625" style="9" customWidth="1"/>
    <col min="3" max="3" width="72.7265625" style="9" customWidth="1"/>
    <col min="4" max="4" width="11.7265625" style="87" hidden="1" customWidth="1"/>
    <col min="5" max="5" width="11.7265625" style="9" customWidth="1"/>
    <col min="6" max="16384" width="9.1796875" style="9"/>
  </cols>
  <sheetData>
    <row r="1" spans="1:5" ht="56.25" customHeight="1" x14ac:dyDescent="0.35">
      <c r="A1" s="272" t="s">
        <v>1195</v>
      </c>
      <c r="B1" s="248"/>
      <c r="C1" s="248"/>
      <c r="D1" s="248"/>
      <c r="E1" s="248"/>
    </row>
    <row r="2" spans="1:5" ht="15" customHeight="1" x14ac:dyDescent="0.35">
      <c r="A2" s="234" t="s">
        <v>233</v>
      </c>
      <c r="B2" s="235"/>
      <c r="C2" s="235"/>
      <c r="D2" s="235"/>
      <c r="E2" s="235"/>
    </row>
    <row r="3" spans="1:5" ht="225" customHeight="1" x14ac:dyDescent="0.35">
      <c r="A3" s="273"/>
      <c r="B3" s="274"/>
      <c r="C3" s="274"/>
      <c r="D3" s="274"/>
      <c r="E3" s="274"/>
    </row>
    <row r="4" spans="1:5" ht="175.5" customHeight="1" x14ac:dyDescent="0.35">
      <c r="A4" s="273"/>
      <c r="B4" s="274"/>
      <c r="C4" s="274"/>
      <c r="D4" s="274"/>
      <c r="E4" s="274"/>
    </row>
    <row r="5" spans="1:5" ht="140.25" customHeight="1" x14ac:dyDescent="0.35">
      <c r="A5" s="273"/>
      <c r="B5" s="274"/>
      <c r="C5" s="274"/>
      <c r="D5" s="274"/>
      <c r="E5" s="274"/>
    </row>
    <row r="6" spans="1:5" ht="48" customHeight="1" x14ac:dyDescent="0.35">
      <c r="A6" s="275"/>
      <c r="B6" s="276"/>
      <c r="C6" s="276"/>
      <c r="D6" s="276"/>
      <c r="E6" s="276"/>
    </row>
    <row r="7" spans="1:5" x14ac:dyDescent="0.35">
      <c r="A7" s="49" t="s">
        <v>23</v>
      </c>
      <c r="B7" s="47" t="s">
        <v>179</v>
      </c>
      <c r="C7" s="49" t="s">
        <v>181</v>
      </c>
      <c r="D7" s="84" t="s">
        <v>954</v>
      </c>
      <c r="E7" s="50" t="s">
        <v>1458</v>
      </c>
    </row>
    <row r="8" spans="1:5" x14ac:dyDescent="0.35">
      <c r="A8" s="51">
        <f>VLOOKUP(D8,'Regal Master Price List'!$A$2:$E$939,2,FALSE)</f>
        <v>80000</v>
      </c>
      <c r="B8" s="51" t="str">
        <f>VLOOKUP(D8,'Regal Master Price List'!$A$2:$E$939,3,FALSE)</f>
        <v>1400E</v>
      </c>
      <c r="C8" s="20" t="str">
        <f>VLOOKUP(D8,'Regal Master Price List'!$A$2:$E$939,4,FALSE)</f>
        <v>14' Consumer Line Ladder (1A 250 lbs Rating)</v>
      </c>
      <c r="D8" s="86">
        <v>80000</v>
      </c>
      <c r="E8" s="97">
        <f>(VLOOKUP(D8,'Regal Master Price List'!$A$2:$E$939,5,FALSE))*Index!$C$15</f>
        <v>445.44</v>
      </c>
    </row>
    <row r="9" spans="1:5" x14ac:dyDescent="0.35">
      <c r="A9" s="51">
        <f>VLOOKUP(D9,'Regal Master Price List'!$A$2:$E$939,2,FALSE)</f>
        <v>80001</v>
      </c>
      <c r="B9" s="51" t="str">
        <f>VLOOKUP(D9,'Regal Master Price List'!$A$2:$E$939,3,FALSE)</f>
        <v>1600E</v>
      </c>
      <c r="C9" s="20" t="str">
        <f>VLOOKUP(D9,'Regal Master Price List'!$A$2:$E$939,4,FALSE)</f>
        <v>16' Consumer Line Ladder (1A 250 lbs Rating)</v>
      </c>
      <c r="D9" s="86">
        <v>80001</v>
      </c>
      <c r="E9" s="97">
        <f>(VLOOKUP(D9,'Regal Master Price List'!$A$2:$E$939,5,FALSE))*Index!$C$15</f>
        <v>548.51</v>
      </c>
    </row>
    <row r="10" spans="1:5" x14ac:dyDescent="0.35">
      <c r="A10" s="51">
        <f>VLOOKUP(D10,'Regal Master Price List'!$A$2:$E$939,2,FALSE)</f>
        <v>80002</v>
      </c>
      <c r="B10" s="51" t="str">
        <f>VLOOKUP(D10,'Regal Master Price List'!$A$2:$E$939,3,FALSE)</f>
        <v>1600ET</v>
      </c>
      <c r="C10" s="20" t="str">
        <f>VLOOKUP(D10,'Regal Master Price List'!$A$2:$E$939,4,FALSE)</f>
        <v>16' Tactical Professional Line Ladder (1A 300 lbs Rating)</v>
      </c>
      <c r="D10" s="86">
        <v>80002</v>
      </c>
      <c r="E10" s="97">
        <f>(VLOOKUP(D10,'Regal Master Price List'!$A$2:$E$939,5,FALSE))*Index!$C$15</f>
        <v>645.48</v>
      </c>
    </row>
    <row r="11" spans="1:5" x14ac:dyDescent="0.35">
      <c r="A11" s="51">
        <f>VLOOKUP(D11,'Regal Master Price List'!$A$2:$E$939,2,FALSE)</f>
        <v>80003</v>
      </c>
      <c r="B11" s="51" t="str">
        <f>VLOOKUP(D11,'Regal Master Price List'!$A$2:$E$939,3,FALSE)</f>
        <v>1600EP</v>
      </c>
      <c r="C11" s="20" t="str">
        <f>VLOOKUP(D11,'Regal Master Price List'!$A$2:$E$939,4,FALSE)</f>
        <v>16' Professional Line Ladder (1A 300 lbs Rating)</v>
      </c>
      <c r="D11" s="86">
        <v>80003</v>
      </c>
      <c r="E11" s="97">
        <f>(VLOOKUP(D11,'Regal Master Price List'!$A$2:$E$939,5,FALSE))*Index!$C$15</f>
        <v>645.48</v>
      </c>
    </row>
    <row r="12" spans="1:5" x14ac:dyDescent="0.35">
      <c r="A12" s="51">
        <f>VLOOKUP(D12,'Regal Master Price List'!$A$2:$E$939,2,FALSE)</f>
        <v>80004</v>
      </c>
      <c r="B12" s="51" t="str">
        <f>VLOOKUP(D12,'Regal Master Price List'!$A$2:$E$939,3,FALSE)</f>
        <v>1800EP</v>
      </c>
      <c r="C12" s="20" t="str">
        <f>VLOOKUP(D12,'Regal Master Price List'!$A$2:$E$939,4,FALSE)</f>
        <v>18' Professional Line Ladder (1A 300 lbs Rating)</v>
      </c>
      <c r="D12" s="86">
        <v>80004</v>
      </c>
      <c r="E12" s="97">
        <f>(VLOOKUP(D12,'Regal Master Price List'!$A$2:$E$939,5,FALSE))*Index!$C$15</f>
        <v>745.47</v>
      </c>
    </row>
    <row r="13" spans="1:5" x14ac:dyDescent="0.35">
      <c r="A13" s="51">
        <f>VLOOKUP(D13,'Regal Master Price List'!$A$2:$E$939,2,FALSE)</f>
        <v>80005</v>
      </c>
      <c r="B13" s="51" t="str">
        <f>VLOOKUP(D13,'Regal Master Price List'!$A$2:$E$939,3,FALSE)</f>
        <v>1600EKP</v>
      </c>
      <c r="C13" s="20" t="str">
        <f>VLOOKUP(D13,'Regal Master Price List'!$A$2:$E$939,4,FALSE)</f>
        <v>16' Kevlar Non-Conductive Extension Ladder</v>
      </c>
      <c r="D13" s="86">
        <v>80005</v>
      </c>
      <c r="E13" s="97">
        <f>(VLOOKUP(D13,'Regal Master Price List'!$A$2:$E$939,5,FALSE))*Index!$C$15</f>
        <v>1568.25</v>
      </c>
    </row>
    <row r="14" spans="1:5" x14ac:dyDescent="0.35">
      <c r="A14" s="51">
        <f>VLOOKUP(D14,'Regal Master Price List'!$A$2:$E$939,2,FALSE)</f>
        <v>80020</v>
      </c>
      <c r="B14" s="51" t="str">
        <f>VLOOKUP(D14,'Regal Master Price List'!$A$2:$E$939,3,FALSE)</f>
        <v>BAGS-TS</v>
      </c>
      <c r="C14" s="20" t="str">
        <f>VLOOKUP(D14,'Regal Master Price List'!$A$2:$E$939,4,FALSE)</f>
        <v>Ladder Carry Bag</v>
      </c>
      <c r="D14" s="86">
        <v>80020</v>
      </c>
      <c r="E14" s="97">
        <f>(VLOOKUP(D14,'Regal Master Price List'!$A$2:$E$939,5,FALSE))*Index!$C$15</f>
        <v>103.77</v>
      </c>
    </row>
    <row r="15" spans="1:5" x14ac:dyDescent="0.35">
      <c r="A15" s="51">
        <f>VLOOKUP(D15,'Regal Master Price List'!$A$2:$E$939,2,FALSE)</f>
        <v>80026</v>
      </c>
      <c r="B15" s="51" t="str">
        <f>VLOOKUP(D15,'Regal Master Price List'!$A$2:$E$939,3,FALSE)</f>
        <v>TSO</v>
      </c>
      <c r="C15" s="20" t="str">
        <f>VLOOKUP(D15,'Regal Master Price List'!$A$2:$E$939,4,FALSE)</f>
        <v>Ladder Stand-off/Tool Tray</v>
      </c>
      <c r="D15" s="86">
        <v>80026</v>
      </c>
      <c r="E15" s="97">
        <f>(VLOOKUP(D15,'Regal Master Price List'!$A$2:$E$939,5,FALSE))*Index!$C$15</f>
        <v>97.43</v>
      </c>
    </row>
  </sheetData>
  <sheetProtection algorithmName="SHA-512" hashValue="1//EGDT0x49hyjcoDVI2CISMKYlD+/7uIweEc+FPgIHP6kbesEU01Km6MIBKVY1YFBqUAdWmjaPGM1W+ijYKkw==" saltValue="XUG/Yc15JaYKv2os2FxFeA==" spinCount="100000" sheet="1" objects="1" scenarios="1"/>
  <mergeCells count="3">
    <mergeCell ref="A1:E1"/>
    <mergeCell ref="A3:E6"/>
    <mergeCell ref="A2:E2"/>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999FF"/>
    <pageSetUpPr autoPageBreaks="0"/>
  </sheetPr>
  <dimension ref="A1:J126"/>
  <sheetViews>
    <sheetView showGridLines="0" workbookViewId="0">
      <pane xSplit="10" ySplit="2" topLeftCell="K12" activePane="bottomRight" state="frozen"/>
      <selection activeCell="F15" sqref="F15"/>
      <selection pane="topRight" activeCell="F15" sqref="F15"/>
      <selection pane="bottomLeft" activeCell="F15" sqref="F15"/>
      <selection pane="bottomRight" activeCell="M8" sqref="M8"/>
    </sheetView>
  </sheetViews>
  <sheetFormatPr defaultRowHeight="14.5" x14ac:dyDescent="0.35"/>
  <cols>
    <col min="1" max="1" width="10.7265625" style="117" customWidth="1"/>
    <col min="2" max="2" width="59.7265625" customWidth="1"/>
    <col min="3" max="3" width="11.7265625" style="91" hidden="1" customWidth="1"/>
    <col min="4" max="4" width="9.7265625" style="7" customWidth="1"/>
    <col min="5" max="5" width="11.7265625" style="91" hidden="1" customWidth="1"/>
    <col min="6" max="6" width="9.7265625" style="7" customWidth="1"/>
    <col min="7" max="7" width="11.7265625" style="7" hidden="1" customWidth="1"/>
    <col min="8" max="8" width="9.7265625" style="7" customWidth="1"/>
    <col min="9" max="9" width="11.7265625" style="91" hidden="1" customWidth="1"/>
    <col min="10" max="10" width="9.7265625" style="7" customWidth="1"/>
  </cols>
  <sheetData>
    <row r="1" spans="1:10" ht="45" customHeight="1" x14ac:dyDescent="0.35">
      <c r="A1" s="255" t="s">
        <v>1682</v>
      </c>
      <c r="B1" s="255"/>
      <c r="C1" s="255"/>
      <c r="D1" s="255"/>
      <c r="E1" s="255"/>
      <c r="F1" s="255"/>
      <c r="G1" s="255"/>
      <c r="H1" s="255"/>
      <c r="I1" s="255"/>
      <c r="J1" s="255"/>
    </row>
    <row r="2" spans="1:10" ht="15" customHeight="1" x14ac:dyDescent="0.35">
      <c r="A2" s="234" t="s">
        <v>233</v>
      </c>
      <c r="B2" s="235"/>
      <c r="C2" s="235"/>
      <c r="D2" s="235"/>
      <c r="E2" s="235"/>
      <c r="F2" s="235"/>
      <c r="G2" s="235"/>
      <c r="H2" s="235"/>
      <c r="I2" s="235"/>
      <c r="J2" s="236"/>
    </row>
    <row r="3" spans="1:10" ht="79.5" customHeight="1" x14ac:dyDescent="0.35">
      <c r="A3" s="267"/>
      <c r="B3" s="268"/>
      <c r="C3" s="268"/>
      <c r="D3" s="268"/>
      <c r="E3" s="268"/>
      <c r="F3" s="268"/>
      <c r="G3" s="268"/>
      <c r="H3" s="268"/>
      <c r="I3" s="268"/>
      <c r="J3" s="277"/>
    </row>
    <row r="4" spans="1:10" ht="83.25" customHeight="1" x14ac:dyDescent="0.35">
      <c r="A4" s="269"/>
      <c r="B4" s="245"/>
      <c r="C4" s="245"/>
      <c r="D4" s="245"/>
      <c r="E4" s="245"/>
      <c r="F4" s="245"/>
      <c r="G4" s="245"/>
      <c r="H4" s="245"/>
      <c r="I4" s="245"/>
      <c r="J4" s="278"/>
    </row>
    <row r="5" spans="1:10" ht="80.25" customHeight="1" x14ac:dyDescent="0.35">
      <c r="A5" s="269"/>
      <c r="B5" s="245"/>
      <c r="C5" s="245"/>
      <c r="D5" s="245"/>
      <c r="E5" s="245"/>
      <c r="F5" s="245"/>
      <c r="G5" s="245"/>
      <c r="H5" s="245"/>
      <c r="I5" s="245"/>
      <c r="J5" s="278"/>
    </row>
    <row r="6" spans="1:10" ht="89.25" customHeight="1" x14ac:dyDescent="0.35">
      <c r="A6" s="269"/>
      <c r="B6" s="245"/>
      <c r="C6" s="245"/>
      <c r="D6" s="245"/>
      <c r="E6" s="245"/>
      <c r="F6" s="245"/>
      <c r="G6" s="245"/>
      <c r="H6" s="245"/>
      <c r="I6" s="245"/>
      <c r="J6" s="278"/>
    </row>
    <row r="7" spans="1:10" ht="90" customHeight="1" x14ac:dyDescent="0.35">
      <c r="A7" s="269"/>
      <c r="B7" s="245"/>
      <c r="C7" s="245"/>
      <c r="D7" s="245"/>
      <c r="E7" s="245"/>
      <c r="F7" s="245"/>
      <c r="G7" s="245"/>
      <c r="H7" s="245"/>
      <c r="I7" s="245"/>
      <c r="J7" s="278"/>
    </row>
    <row r="8" spans="1:10" ht="96" customHeight="1" x14ac:dyDescent="0.35">
      <c r="A8" s="269"/>
      <c r="B8" s="245"/>
      <c r="C8" s="245"/>
      <c r="D8" s="245"/>
      <c r="E8" s="245"/>
      <c r="F8" s="245"/>
      <c r="G8" s="245"/>
      <c r="H8" s="245"/>
      <c r="I8" s="245"/>
      <c r="J8" s="278"/>
    </row>
    <row r="9" spans="1:10" ht="107.25" customHeight="1" x14ac:dyDescent="0.35">
      <c r="A9" s="269"/>
      <c r="B9" s="245"/>
      <c r="C9" s="245"/>
      <c r="D9" s="245"/>
      <c r="E9" s="245"/>
      <c r="F9" s="245"/>
      <c r="G9" s="245"/>
      <c r="H9" s="245"/>
      <c r="I9" s="245"/>
      <c r="J9" s="278"/>
    </row>
    <row r="10" spans="1:10" ht="84" customHeight="1" x14ac:dyDescent="0.35">
      <c r="A10" s="234"/>
      <c r="B10" s="235"/>
      <c r="C10" s="235"/>
      <c r="D10" s="235"/>
      <c r="E10" s="235"/>
      <c r="F10" s="235"/>
      <c r="G10" s="235"/>
      <c r="H10" s="235"/>
      <c r="I10" s="235"/>
      <c r="J10" s="236"/>
    </row>
    <row r="11" spans="1:10" ht="32.25" customHeight="1" x14ac:dyDescent="0.35">
      <c r="A11" s="258" t="s">
        <v>1749</v>
      </c>
      <c r="B11" s="259"/>
      <c r="C11" s="259"/>
      <c r="D11" s="259"/>
      <c r="E11" s="259"/>
      <c r="F11" s="259"/>
      <c r="G11" s="259"/>
      <c r="H11" s="259"/>
      <c r="I11" s="259"/>
      <c r="J11" s="260"/>
    </row>
    <row r="12" spans="1:10" s="4" customFormat="1" ht="15" customHeight="1" x14ac:dyDescent="0.35">
      <c r="A12" s="34" t="s">
        <v>23</v>
      </c>
      <c r="B12" s="34" t="s">
        <v>1683</v>
      </c>
      <c r="C12" s="84" t="s">
        <v>954</v>
      </c>
      <c r="D12" s="39" t="s">
        <v>78</v>
      </c>
      <c r="E12" s="84" t="s">
        <v>955</v>
      </c>
      <c r="F12" s="39" t="s">
        <v>79</v>
      </c>
      <c r="G12" s="84" t="s">
        <v>956</v>
      </c>
      <c r="H12" s="39" t="s">
        <v>1530</v>
      </c>
      <c r="I12" s="84" t="s">
        <v>957</v>
      </c>
      <c r="J12" s="39" t="s">
        <v>180</v>
      </c>
    </row>
    <row r="13" spans="1:10" ht="15" customHeight="1" x14ac:dyDescent="0.35">
      <c r="A13" s="43">
        <f>VLOOKUP(C13,'SUP_LMT_ADA Master Price List'!$A$2:$D$601,2,FALSE)</f>
        <v>38200</v>
      </c>
      <c r="B13" s="44" t="str">
        <f>VLOOKUP(C13,'SUP_LMT_ADA Master Price List'!$A$2:$D$601,3,FALSE)</f>
        <v>2½" Ornamental Downward Light Cap - LV LED (3k) - (.8W)</v>
      </c>
      <c r="C13" s="85" t="s">
        <v>427</v>
      </c>
      <c r="D13" s="45">
        <f>(VLOOKUP(C13,'SUP_LMT_ADA Master Price List'!$A$2:$D$601,4,FALSE))*Index!$C$15</f>
        <v>57.84</v>
      </c>
      <c r="E13" s="85" t="s">
        <v>959</v>
      </c>
      <c r="F13" s="46">
        <f>(VLOOKUP(E13,'SUP_LMT_ADA Master Price List'!$A$2:$D$601,4,FALSE))*Index!$C$15</f>
        <v>57.84</v>
      </c>
      <c r="G13" s="83" t="s">
        <v>428</v>
      </c>
      <c r="H13" s="46">
        <f>(VLOOKUP(G13,'SUP_LMT_ADA Master Price List'!$A$2:$D$601,4,FALSE))*Index!$C$15</f>
        <v>57.84</v>
      </c>
      <c r="I13" s="83"/>
      <c r="J13" s="46" t="s">
        <v>80</v>
      </c>
    </row>
    <row r="14" spans="1:10" ht="15" customHeight="1" x14ac:dyDescent="0.35">
      <c r="A14" s="43">
        <f>VLOOKUP(C14,'SUP_LMT_ADA Master Price List'!$A$2:$D$601,2,FALSE)</f>
        <v>38202</v>
      </c>
      <c r="B14" s="44" t="str">
        <f>VLOOKUP(C14,'SUP_LMT_ADA Master Price List'!$A$2:$D$601,3,FALSE)</f>
        <v>2½" Ornamental Light Cap - LV LED (3k) - (.8W)</v>
      </c>
      <c r="C14" s="85" t="s">
        <v>430</v>
      </c>
      <c r="D14" s="45">
        <f>(VLOOKUP(C14,'SUP_LMT_ADA Master Price List'!$A$2:$D$601,4,FALSE))*Index!$C$15</f>
        <v>57.84</v>
      </c>
      <c r="E14" s="85" t="s">
        <v>960</v>
      </c>
      <c r="F14" s="46">
        <f>(VLOOKUP(E14,'SUP_LMT_ADA Master Price List'!$A$2:$D$601,4,FALSE))*Index!$C$15</f>
        <v>57.84</v>
      </c>
      <c r="G14" s="83" t="s">
        <v>431</v>
      </c>
      <c r="H14" s="46">
        <f>(VLOOKUP(G14,'SUP_LMT_ADA Master Price List'!$A$2:$D$601,4,FALSE))*Index!$C$15</f>
        <v>57.84</v>
      </c>
      <c r="I14" s="83"/>
      <c r="J14" s="46" t="s">
        <v>80</v>
      </c>
    </row>
    <row r="15" spans="1:10" ht="15" customHeight="1" x14ac:dyDescent="0.35">
      <c r="A15" s="43">
        <f>VLOOKUP(C15,'SUP_LMT_ADA Master Price List'!$A$2:$D$601,2,FALSE)</f>
        <v>38211</v>
      </c>
      <c r="B15" s="44" t="str">
        <f>VLOOKUP(C15,'SUP_LMT_ADA Master Price List'!$A$2:$D$601,3,FALSE)</f>
        <v>3½" Ornamental Light Cap - LV LED (3k) - (.8W)</v>
      </c>
      <c r="C15" s="85" t="s">
        <v>433</v>
      </c>
      <c r="D15" s="45">
        <f>(VLOOKUP(C15,'SUP_LMT_ADA Master Price List'!$A$2:$D$601,4,FALSE))*Index!$C$15</f>
        <v>66.44</v>
      </c>
      <c r="E15" s="85"/>
      <c r="F15" s="46" t="s">
        <v>80</v>
      </c>
      <c r="G15" s="83"/>
      <c r="H15" s="46" t="s">
        <v>80</v>
      </c>
      <c r="I15" s="83"/>
      <c r="J15" s="46" t="s">
        <v>80</v>
      </c>
    </row>
    <row r="16" spans="1:10" ht="15" customHeight="1" x14ac:dyDescent="0.35">
      <c r="A16" s="34" t="s">
        <v>23</v>
      </c>
      <c r="B16" s="34" t="s">
        <v>1688</v>
      </c>
      <c r="C16" s="84" t="s">
        <v>954</v>
      </c>
      <c r="D16" s="39" t="s">
        <v>78</v>
      </c>
      <c r="E16" s="84" t="s">
        <v>955</v>
      </c>
      <c r="F16" s="39" t="s">
        <v>79</v>
      </c>
      <c r="G16" s="84" t="s">
        <v>956</v>
      </c>
      <c r="H16" s="39" t="s">
        <v>1530</v>
      </c>
      <c r="I16" s="84" t="s">
        <v>957</v>
      </c>
      <c r="J16" s="39" t="s">
        <v>180</v>
      </c>
    </row>
    <row r="17" spans="1:10" ht="15" customHeight="1" x14ac:dyDescent="0.35">
      <c r="A17" s="43">
        <f>VLOOKUP(C17,'SUP_LMT_ADA Master Price List'!$A$2:$D$601,2,FALSE)</f>
        <v>38521</v>
      </c>
      <c r="B17" s="44" t="str">
        <f>VLOOKUP(C17,'SUP_LMT_ADA Master Price List'!$A$2:$D$601,3,FALSE)</f>
        <v>2½" Ornamental Solar Light</v>
      </c>
      <c r="C17" s="85" t="s">
        <v>450</v>
      </c>
      <c r="D17" s="45">
        <f>(VLOOKUP(C17,'SUP_LMT_ADA Master Price List'!$A$2:$D$601,4,FALSE))*Index!$C$15</f>
        <v>90.86</v>
      </c>
      <c r="E17" s="85" t="s">
        <v>961</v>
      </c>
      <c r="F17" s="46">
        <f>(VLOOKUP(E17,'SUP_LMT_ADA Master Price List'!$A$2:$D$601,4,FALSE))*Index!$C$15</f>
        <v>90.86</v>
      </c>
      <c r="G17" s="85" t="s">
        <v>451</v>
      </c>
      <c r="H17" s="46">
        <f>(VLOOKUP(G17,'SUP_LMT_ADA Master Price List'!$A$2:$D$601,4,FALSE))*Index!$C$15</f>
        <v>90.86</v>
      </c>
      <c r="I17" s="83"/>
      <c r="J17" s="46" t="s">
        <v>80</v>
      </c>
    </row>
    <row r="18" spans="1:10" ht="15" customHeight="1" x14ac:dyDescent="0.35">
      <c r="A18" s="43">
        <f>VLOOKUP(C18,'SUP_LMT_ADA Master Price List'!$A$2:$D$601,2,FALSE)</f>
        <v>38520</v>
      </c>
      <c r="B18" s="44" t="str">
        <f>VLOOKUP(C18,'SUP_LMT_ADA Master Price List'!$A$2:$D$601,3,FALSE)</f>
        <v>2½" Ornamental Downward Solar Light</v>
      </c>
      <c r="C18" s="85" t="s">
        <v>1533</v>
      </c>
      <c r="D18" s="45">
        <f>(VLOOKUP(C18,'SUP_LMT_ADA Master Price List'!$A$2:$D$601,4,FALSE))*Index!$C$15</f>
        <v>75.653499999999994</v>
      </c>
      <c r="E18" s="85" t="s">
        <v>1534</v>
      </c>
      <c r="F18" s="46">
        <f>(VLOOKUP(E18,'SUP_LMT_ADA Master Price List'!$A$2:$D$601,4,FALSE))*Index!$C$15</f>
        <v>75.653499999999994</v>
      </c>
      <c r="G18" s="83" t="s">
        <v>1537</v>
      </c>
      <c r="H18" s="46">
        <f>(VLOOKUP(G18,'SUP_LMT_ADA Master Price List'!$A$2:$D$601,4,FALSE))*Index!$C$15</f>
        <v>75.653499999999994</v>
      </c>
      <c r="I18" s="83"/>
      <c r="J18" s="46" t="s">
        <v>80</v>
      </c>
    </row>
    <row r="19" spans="1:10" ht="15" customHeight="1" x14ac:dyDescent="0.35">
      <c r="A19" s="43">
        <f>VLOOKUP(C19,'SUP_LMT_ADA Master Price List'!$A$2:$D$601,2,FALSE)</f>
        <v>38531</v>
      </c>
      <c r="B19" s="44" t="str">
        <f>VLOOKUP(C19,'SUP_LMT_ADA Master Price List'!$A$2:$D$601,3,FALSE)</f>
        <v>3½" Ornamental Solar Light</v>
      </c>
      <c r="C19" s="85" t="s">
        <v>452</v>
      </c>
      <c r="D19" s="45">
        <f>(VLOOKUP(C19,'SUP_LMT_ADA Master Price List'!$A$2:$D$601,4,FALSE))*Index!$C$15</f>
        <v>98.82</v>
      </c>
      <c r="E19" s="85"/>
      <c r="F19" s="46" t="s">
        <v>80</v>
      </c>
      <c r="G19" s="85"/>
      <c r="H19" s="46" t="s">
        <v>80</v>
      </c>
      <c r="I19" s="83"/>
      <c r="J19" s="46" t="s">
        <v>80</v>
      </c>
    </row>
    <row r="20" spans="1:10" ht="15" customHeight="1" x14ac:dyDescent="0.35">
      <c r="A20" s="43">
        <f>VLOOKUP(C20,'SUP_LMT_ADA Master Price List'!$A$2:$D$601,2,FALSE)</f>
        <v>38530</v>
      </c>
      <c r="B20" s="44" t="str">
        <f>VLOOKUP(C20,'SUP_LMT_ADA Master Price List'!$A$2:$D$601,3,FALSE)</f>
        <v>3½" Ornamental Downward Solar Light</v>
      </c>
      <c r="C20" s="85" t="s">
        <v>1687</v>
      </c>
      <c r="D20" s="95">
        <f>(VLOOKUP(C20,'SUP_LMT_ADA Master Price List'!$A$2:$D$601,4,FALSE))*Index!$C$15</f>
        <v>81.967399999999998</v>
      </c>
      <c r="E20" s="85"/>
      <c r="F20" s="46" t="s">
        <v>80</v>
      </c>
      <c r="G20" s="85"/>
      <c r="H20" s="46" t="s">
        <v>80</v>
      </c>
      <c r="I20" s="83"/>
      <c r="J20" s="46" t="s">
        <v>80</v>
      </c>
    </row>
    <row r="21" spans="1:10" ht="15" customHeight="1" x14ac:dyDescent="0.35">
      <c r="A21" s="34" t="s">
        <v>23</v>
      </c>
      <c r="B21" s="34" t="s">
        <v>1684</v>
      </c>
      <c r="C21" s="84" t="s">
        <v>954</v>
      </c>
      <c r="D21" s="39" t="s">
        <v>78</v>
      </c>
      <c r="E21" s="84" t="s">
        <v>955</v>
      </c>
      <c r="F21" s="39" t="s">
        <v>79</v>
      </c>
      <c r="G21" s="84" t="s">
        <v>956</v>
      </c>
      <c r="H21" s="39" t="s">
        <v>1530</v>
      </c>
      <c r="I21" s="84" t="s">
        <v>957</v>
      </c>
      <c r="J21" s="39" t="s">
        <v>180</v>
      </c>
    </row>
    <row r="22" spans="1:10" ht="15" customHeight="1" x14ac:dyDescent="0.35">
      <c r="A22" s="43">
        <f>VLOOKUP(C22,'SUP_LMT_ADA Master Price List'!$A$2:$D$601,2,FALSE)</f>
        <v>38258</v>
      </c>
      <c r="B22" s="44" t="str">
        <f>VLOOKUP(C22,'SUP_LMT_ADA Master Price List'!$A$2:$D$601,3,FALSE)</f>
        <v>Cape May 4" Post Cap Light - LV - LED (3k) - (.8W)</v>
      </c>
      <c r="C22" s="85" t="s">
        <v>443</v>
      </c>
      <c r="D22" s="45" t="s">
        <v>80</v>
      </c>
      <c r="E22" s="85"/>
      <c r="F22" s="46" t="s">
        <v>80</v>
      </c>
      <c r="G22" s="83"/>
      <c r="H22" s="46" t="s">
        <v>80</v>
      </c>
      <c r="I22" s="83" t="s">
        <v>443</v>
      </c>
      <c r="J22" s="95">
        <f>(VLOOKUP(I22,'SUP_LMT_ADA Master Price List'!$A$2:$D$601,4,FALSE))*Index!$C$15</f>
        <v>45.845300000000002</v>
      </c>
    </row>
    <row r="23" spans="1:10" ht="15" customHeight="1" x14ac:dyDescent="0.35">
      <c r="A23" s="43">
        <f>VLOOKUP(C23,'SUP_LMT_ADA Master Price List'!$A$2:$D$601,2,FALSE)</f>
        <v>38260</v>
      </c>
      <c r="B23" s="44" t="str">
        <f>VLOOKUP(C23,'SUP_LMT_ADA Master Price List'!$A$2:$D$601,3,FALSE)</f>
        <v>Cape May Downward 4" Post Cap Light - LV (3k) - (.8W)</v>
      </c>
      <c r="C23" s="85" t="s">
        <v>444</v>
      </c>
      <c r="D23" s="45" t="s">
        <v>80</v>
      </c>
      <c r="E23" s="85"/>
      <c r="F23" s="46" t="s">
        <v>80</v>
      </c>
      <c r="G23" s="83"/>
      <c r="H23" s="46" t="s">
        <v>80</v>
      </c>
      <c r="I23" s="83" t="s">
        <v>444</v>
      </c>
      <c r="J23" s="95">
        <f>(VLOOKUP(I23,'SUP_LMT_ADA Master Price List'!$A$2:$D$601,4,FALSE))*Index!$C$15</f>
        <v>49.089799999999997</v>
      </c>
    </row>
    <row r="24" spans="1:10" ht="15" customHeight="1" x14ac:dyDescent="0.35">
      <c r="A24" s="43">
        <f>VLOOKUP(C24,'SUP_LMT_ADA Master Price List'!$A$2:$D$601,2,FALSE)</f>
        <v>38313</v>
      </c>
      <c r="B24" s="44" t="str">
        <f>VLOOKUP(C24,'SUP_LMT_ADA Master Price List'!$A$2:$D$601,3,FALSE)</f>
        <v>Neptune 4" Post Cap Light - LV (3k) - (.8W)</v>
      </c>
      <c r="C24" s="85" t="s">
        <v>445</v>
      </c>
      <c r="D24" s="45" t="s">
        <v>80</v>
      </c>
      <c r="E24" s="85"/>
      <c r="F24" s="46" t="s">
        <v>80</v>
      </c>
      <c r="G24" s="83"/>
      <c r="H24" s="46" t="s">
        <v>80</v>
      </c>
      <c r="I24" s="83" t="s">
        <v>445</v>
      </c>
      <c r="J24" s="95">
        <f>(VLOOKUP(I24,'SUP_LMT_ADA Master Price List'!$A$2:$D$601,4,FALSE))*Index!$C$15</f>
        <v>50.428800000000003</v>
      </c>
    </row>
    <row r="25" spans="1:10" ht="15" customHeight="1" x14ac:dyDescent="0.35">
      <c r="A25" s="43">
        <f>VLOOKUP(C25,'SUP_LMT_ADA Master Price List'!$A$2:$D$601,2,FALSE)</f>
        <v>38315</v>
      </c>
      <c r="B25" s="44" t="str">
        <f>VLOOKUP(C25,'SUP_LMT_ADA Master Price List'!$A$2:$D$601,3,FALSE)</f>
        <v>Neptune Downward 4" Post Cap Light - LV (3k) - (.8W)</v>
      </c>
      <c r="C25" s="85" t="s">
        <v>446</v>
      </c>
      <c r="D25" s="45" t="s">
        <v>80</v>
      </c>
      <c r="E25" s="85"/>
      <c r="F25" s="46" t="s">
        <v>80</v>
      </c>
      <c r="G25" s="83"/>
      <c r="H25" s="46" t="s">
        <v>80</v>
      </c>
      <c r="I25" s="83" t="s">
        <v>446</v>
      </c>
      <c r="J25" s="95">
        <f>(VLOOKUP(I25,'SUP_LMT_ADA Master Price List'!$A$2:$D$601,4,FALSE))*Index!$C$15</f>
        <v>45.845300000000002</v>
      </c>
    </row>
    <row r="26" spans="1:10" ht="15" customHeight="1" x14ac:dyDescent="0.35">
      <c r="A26" s="34" t="s">
        <v>23</v>
      </c>
      <c r="B26" s="34" t="s">
        <v>1689</v>
      </c>
      <c r="C26" s="84" t="s">
        <v>954</v>
      </c>
      <c r="D26" s="39" t="s">
        <v>78</v>
      </c>
      <c r="E26" s="84" t="s">
        <v>955</v>
      </c>
      <c r="F26" s="39" t="s">
        <v>79</v>
      </c>
      <c r="G26" s="84" t="s">
        <v>956</v>
      </c>
      <c r="H26" s="39" t="s">
        <v>1530</v>
      </c>
      <c r="I26" s="84" t="s">
        <v>957</v>
      </c>
      <c r="J26" s="39" t="s">
        <v>180</v>
      </c>
    </row>
    <row r="27" spans="1:10" ht="15" customHeight="1" x14ac:dyDescent="0.35">
      <c r="A27" s="43">
        <f>VLOOKUP(C27,'SUP_LMT_ADA Master Price List'!$A$2:$D$601,2,FALSE)</f>
        <v>38613</v>
      </c>
      <c r="B27" s="44" t="str">
        <f>VLOOKUP(C27,'SUP_LMT_ADA Master Price List'!$A$2:$D$601,3,FALSE)</f>
        <v>Neptune 4" Post Cap Light - Solar</v>
      </c>
      <c r="C27" s="85" t="s">
        <v>455</v>
      </c>
      <c r="D27" s="45" t="s">
        <v>80</v>
      </c>
      <c r="E27" s="85"/>
      <c r="F27" s="46" t="s">
        <v>80</v>
      </c>
      <c r="G27" s="83"/>
      <c r="H27" s="46" t="s">
        <v>80</v>
      </c>
      <c r="I27" s="83" t="s">
        <v>455</v>
      </c>
      <c r="J27" s="95">
        <f>(VLOOKUP(I27,'SUP_LMT_ADA Master Price List'!$A$2:$D$601,4,FALSE))*Index!$C$15</f>
        <v>54.487000000000002</v>
      </c>
    </row>
    <row r="28" spans="1:10" ht="15" customHeight="1" x14ac:dyDescent="0.35">
      <c r="A28" s="43">
        <f>VLOOKUP(C28,'SUP_LMT_ADA Master Price List'!$A$2:$D$601,2,FALSE)</f>
        <v>38615</v>
      </c>
      <c r="B28" s="44" t="str">
        <f>VLOOKUP(C28,'SUP_LMT_ADA Master Price List'!$A$2:$D$601,3,FALSE)</f>
        <v>Neptune Downward 4" Post Cap Light - Solar</v>
      </c>
      <c r="C28" s="85" t="s">
        <v>456</v>
      </c>
      <c r="D28" s="45" t="s">
        <v>80</v>
      </c>
      <c r="E28" s="85"/>
      <c r="F28" s="46" t="s">
        <v>80</v>
      </c>
      <c r="G28" s="83"/>
      <c r="H28" s="46" t="s">
        <v>80</v>
      </c>
      <c r="I28" s="83" t="s">
        <v>456</v>
      </c>
      <c r="J28" s="95">
        <f>(VLOOKUP(I28,'SUP_LMT_ADA Master Price List'!$A$2:$D$601,4,FALSE))*Index!$C$15</f>
        <v>57.793300000000002</v>
      </c>
    </row>
    <row r="29" spans="1:10" ht="15" customHeight="1" x14ac:dyDescent="0.35">
      <c r="A29" s="34" t="s">
        <v>23</v>
      </c>
      <c r="B29" s="34" t="s">
        <v>1685</v>
      </c>
      <c r="C29" s="84" t="s">
        <v>954</v>
      </c>
      <c r="D29" s="39" t="s">
        <v>78</v>
      </c>
      <c r="E29" s="84" t="s">
        <v>955</v>
      </c>
      <c r="F29" s="39" t="s">
        <v>79</v>
      </c>
      <c r="G29" s="84" t="s">
        <v>956</v>
      </c>
      <c r="H29" s="39" t="s">
        <v>1530</v>
      </c>
      <c r="I29" s="84" t="s">
        <v>957</v>
      </c>
      <c r="J29" s="39" t="s">
        <v>180</v>
      </c>
    </row>
    <row r="30" spans="1:10" ht="15" customHeight="1" x14ac:dyDescent="0.35">
      <c r="A30" s="43">
        <f>VLOOKUP(C30,'SUP_LMT_ADA Master Price List'!$A$2:$D$601,2,FALSE)</f>
        <v>38238</v>
      </c>
      <c r="B30" s="44" t="str">
        <f>VLOOKUP(C30,'SUP_LMT_ADA Master Price List'!$A$2:$D$601,3,FALSE)</f>
        <v>Recessed LV Stair Riser Light (3k) - (.4W) - Includes all 3 Colors</v>
      </c>
      <c r="C30" s="85" t="s">
        <v>435</v>
      </c>
      <c r="D30" s="45">
        <f>(VLOOKUP(C30,'SUP_LMT_ADA Master Price List'!$A$2:$D$601,4,FALSE))*Index!$C$15</f>
        <v>17.829999999999998</v>
      </c>
      <c r="E30" s="85" t="s">
        <v>436</v>
      </c>
      <c r="F30" s="46">
        <f>(VLOOKUP(E30,'SUP_LMT_ADA Master Price List'!$A$2:$D$601,4,FALSE))*Index!$C$15</f>
        <v>17.829999999999998</v>
      </c>
      <c r="G30" s="83"/>
      <c r="H30" s="46" t="s">
        <v>80</v>
      </c>
      <c r="I30" s="83" t="s">
        <v>437</v>
      </c>
      <c r="J30" s="46">
        <f>(VLOOKUP(I30,'SUP_LMT_ADA Master Price List'!$A$2:$D$601,4,FALSE))*Index!$C$15</f>
        <v>17.829999999999998</v>
      </c>
    </row>
    <row r="31" spans="1:10" ht="15" customHeight="1" x14ac:dyDescent="0.35">
      <c r="A31" s="43">
        <f>VLOOKUP(C31,'SUP_LMT_ADA Master Price List'!$A$2:$D$601,2,FALSE)</f>
        <v>38244</v>
      </c>
      <c r="B31" s="44" t="str">
        <f>VLOOKUP(C31,'SUP_LMT_ADA Master Price List'!$A$2:$D$601,3,FALSE)</f>
        <v>Flush Light Trim (Bag of 10) - Not Textured</v>
      </c>
      <c r="C31" s="85" t="s">
        <v>438</v>
      </c>
      <c r="D31" s="45">
        <f>(VLOOKUP(C31,'SUP_LMT_ADA Master Price List'!$A$2:$D$601,4,FALSE))*Index!$C$15</f>
        <v>17.98</v>
      </c>
      <c r="E31" s="85" t="s">
        <v>439</v>
      </c>
      <c r="F31" s="46">
        <f>(VLOOKUP(E31,'SUP_LMT_ADA Master Price List'!$A$2:$D$601,4,FALSE))*Index!$C$15</f>
        <v>17.98</v>
      </c>
      <c r="G31" s="83"/>
      <c r="H31" s="46" t="s">
        <v>80</v>
      </c>
      <c r="I31" s="83" t="s">
        <v>440</v>
      </c>
      <c r="J31" s="46">
        <f>(VLOOKUP(I31,'SUP_LMT_ADA Master Price List'!$A$2:$D$601,4,FALSE))*Index!$C$15</f>
        <v>17.98</v>
      </c>
    </row>
    <row r="32" spans="1:10" ht="15" customHeight="1" x14ac:dyDescent="0.35">
      <c r="A32" s="43">
        <f>VLOOKUP(C32,'SUP_LMT_ADA Master Price List'!$A$2:$D$601,2,FALSE)</f>
        <v>38248</v>
      </c>
      <c r="B32" s="44" t="str">
        <f>VLOOKUP(C32,'SUP_LMT_ADA Master Price List'!$A$2:$D$601,3,FALSE)</f>
        <v>Flush Deck Light - LV LED 3k - (.4W) - With Trim</v>
      </c>
      <c r="C32" s="85">
        <v>38248</v>
      </c>
      <c r="D32" s="45">
        <f>(VLOOKUP(C32,'SUP_LMT_ADA Master Price List'!$A$2:$D$601,4,FALSE))*Index!$C$15</f>
        <v>9.7200000000000006</v>
      </c>
      <c r="E32" s="85"/>
      <c r="F32" s="46" t="s">
        <v>80</v>
      </c>
      <c r="G32" s="83"/>
      <c r="H32" s="46" t="s">
        <v>80</v>
      </c>
      <c r="I32" s="83"/>
      <c r="J32" s="46" t="s">
        <v>80</v>
      </c>
    </row>
    <row r="33" spans="1:10" ht="15" customHeight="1" x14ac:dyDescent="0.35">
      <c r="A33" s="43">
        <f>VLOOKUP(C33,'SUP_LMT_ADA Master Price List'!$A$2:$D$601,2,FALSE)</f>
        <v>38249</v>
      </c>
      <c r="B33" s="44" t="str">
        <f>VLOOKUP(C33,'SUP_LMT_ADA Master Price List'!$A$2:$D$601,3,FALSE)</f>
        <v>Ornamental Side Light - LV LED (3k) - (.4W) - Includes all 3 Colors</v>
      </c>
      <c r="C33" s="85" t="s">
        <v>441</v>
      </c>
      <c r="D33" s="45">
        <f>(VLOOKUP(C33,'SUP_LMT_ADA Master Price List'!$A$2:$D$601,4,FALSE))*Index!$C$15</f>
        <v>18.64</v>
      </c>
      <c r="E33" s="85" t="s">
        <v>1750</v>
      </c>
      <c r="F33" s="46">
        <f>(VLOOKUP(E33,'SUP_LMT_ADA Master Price List'!$A$2:$D$601,4,FALSE))*Index!$C$15</f>
        <v>18.64</v>
      </c>
      <c r="G33" s="83" t="s">
        <v>442</v>
      </c>
      <c r="H33" s="46" t="s">
        <v>80</v>
      </c>
      <c r="I33" s="83" t="s">
        <v>442</v>
      </c>
      <c r="J33" s="46">
        <f>(VLOOKUP(I33,'SUP_LMT_ADA Master Price List'!$A$2:$D$601,4,FALSE))*Index!$C$15</f>
        <v>18.64</v>
      </c>
    </row>
    <row r="34" spans="1:10" ht="15" customHeight="1" x14ac:dyDescent="0.35">
      <c r="A34" s="43">
        <f>VLOOKUP(C34,'SUP_LMT_ADA Master Price List'!$A$2:$D$601,2,FALSE)</f>
        <v>38253</v>
      </c>
      <c r="B34" s="44" t="str">
        <f>VLOOKUP(C34,'SUP_LMT_ADA Master Price List'!$A$2:$D$601,3,FALSE)</f>
        <v>Bistro String Light - 24' - (8 Bulb - 3K LV - 6.4 Watts)</v>
      </c>
      <c r="C34" s="85">
        <v>38253</v>
      </c>
      <c r="D34" s="46">
        <f>(VLOOKUP(C34,'SUP_LMT_ADA Master Price List'!$A$2:$D$601,4,FALSE))*Index!$C$15</f>
        <v>63.95</v>
      </c>
      <c r="E34" s="85"/>
      <c r="F34" s="46" t="s">
        <v>80</v>
      </c>
      <c r="G34" s="83"/>
      <c r="H34" s="46" t="s">
        <v>80</v>
      </c>
      <c r="I34" s="83"/>
      <c r="J34" s="46" t="s">
        <v>80</v>
      </c>
    </row>
    <row r="35" spans="1:10" ht="15" customHeight="1" x14ac:dyDescent="0.35">
      <c r="A35" s="43">
        <f>VLOOKUP(C35,'SUP_LMT_ADA Master Price List'!$A$2:$D$601,2,FALSE)</f>
        <v>38350</v>
      </c>
      <c r="B35" s="44" t="str">
        <f>VLOOKUP(C35,'SUP_LMT_ADA Master Price List'!$A$2:$D$601,3,FALSE)</f>
        <v>Stair/Side Light with covers - LV (3k) - (.4W)</v>
      </c>
      <c r="C35" s="85" t="s">
        <v>447</v>
      </c>
      <c r="D35" s="45" t="s">
        <v>80</v>
      </c>
      <c r="E35" s="85"/>
      <c r="F35" s="46" t="s">
        <v>80</v>
      </c>
      <c r="G35" s="83"/>
      <c r="H35" s="46" t="s">
        <v>80</v>
      </c>
      <c r="I35" s="83" t="s">
        <v>447</v>
      </c>
      <c r="J35" s="46">
        <f>(VLOOKUP(I35,'SUP_LMT_ADA Master Price List'!$A$2:$D$601,4,FALSE))*Index!$C$15</f>
        <v>12.1746</v>
      </c>
    </row>
    <row r="36" spans="1:10" ht="15" customHeight="1" x14ac:dyDescent="0.35">
      <c r="A36" s="43">
        <f>VLOOKUP(C36,'SUP_LMT_ADA Master Price List'!$A$2:$D$601,2,FALSE)</f>
        <v>38358</v>
      </c>
      <c r="B36" s="44" t="str">
        <f>VLOOKUP(C36,'SUP_LMT_ADA Master Price List'!$A$2:$D$601,3,FALSE)</f>
        <v>Dome Side Light - LED - LV - (.8W)</v>
      </c>
      <c r="C36" s="85" t="s">
        <v>448</v>
      </c>
      <c r="D36" s="45" t="s">
        <v>80</v>
      </c>
      <c r="E36" s="85"/>
      <c r="F36" s="46" t="s">
        <v>80</v>
      </c>
      <c r="G36" s="83"/>
      <c r="H36" s="46" t="s">
        <v>80</v>
      </c>
      <c r="I36" s="83" t="s">
        <v>448</v>
      </c>
      <c r="J36" s="46">
        <f>(VLOOKUP(I36,'SUP_LMT_ADA Master Price List'!$A$2:$D$601,4,FALSE))*Index!$C$15</f>
        <v>16.696300000000001</v>
      </c>
    </row>
    <row r="37" spans="1:10" ht="15" customHeight="1" x14ac:dyDescent="0.35">
      <c r="A37" s="43">
        <f>VLOOKUP(C37,'SUP_LMT_ADA Master Price List'!$A$2:$D$601,2,FALSE)</f>
        <v>38368</v>
      </c>
      <c r="B37" s="44" t="str">
        <f>VLOOKUP(C37,'SUP_LMT_ADA Master Price List'!$A$2:$D$601,3,FALSE)</f>
        <v>Under Rail LED Strip Light - 92"</v>
      </c>
      <c r="C37" s="85">
        <v>38368</v>
      </c>
      <c r="D37" s="46">
        <f>(VLOOKUP(C37,'SUP_LMT_ADA Master Price List'!$A$2:$D$601,4,FALSE))*Index!$C$15</f>
        <v>112.05370000000001</v>
      </c>
      <c r="E37" s="85"/>
      <c r="F37" s="46" t="s">
        <v>80</v>
      </c>
      <c r="G37" s="83"/>
      <c r="H37" s="46" t="s">
        <v>80</v>
      </c>
      <c r="I37" s="83"/>
      <c r="J37" s="46" t="s">
        <v>80</v>
      </c>
    </row>
    <row r="38" spans="1:10" ht="15" customHeight="1" x14ac:dyDescent="0.35">
      <c r="A38" s="34" t="s">
        <v>23</v>
      </c>
      <c r="B38" s="34" t="s">
        <v>1686</v>
      </c>
      <c r="C38" s="84" t="s">
        <v>954</v>
      </c>
      <c r="D38" s="39" t="s">
        <v>218</v>
      </c>
      <c r="E38" s="84" t="s">
        <v>955</v>
      </c>
      <c r="F38" s="39" t="s">
        <v>79</v>
      </c>
      <c r="G38" s="84" t="s">
        <v>956</v>
      </c>
      <c r="H38" s="39" t="s">
        <v>1530</v>
      </c>
      <c r="I38" s="84" t="s">
        <v>957</v>
      </c>
      <c r="J38" s="39" t="s">
        <v>180</v>
      </c>
    </row>
    <row r="39" spans="1:10" s="6" customFormat="1" ht="15" customHeight="1" x14ac:dyDescent="0.35">
      <c r="A39" s="43">
        <f>VLOOKUP(C39,'SUP_LMT_ADA Master Price List'!$A$2:$D$601,2,FALSE)</f>
        <v>38380</v>
      </c>
      <c r="B39" s="44" t="str">
        <f>VLOOKUP(C39,'SUP_LMT_ADA Master Price List'!$A$2:$D$601,3,FALSE)</f>
        <v>2' LV LED Harness</v>
      </c>
      <c r="C39" s="85">
        <v>38380</v>
      </c>
      <c r="D39" s="45">
        <f>(VLOOKUP(C39,'SUP_LMT_ADA Master Price List'!$A$2:$D$601,4,FALSE))*Index!$C$15</f>
        <v>6.3</v>
      </c>
      <c r="E39" s="85"/>
      <c r="F39" s="46" t="s">
        <v>80</v>
      </c>
      <c r="G39" s="83"/>
      <c r="H39" s="46" t="s">
        <v>80</v>
      </c>
      <c r="I39" s="83"/>
      <c r="J39" s="46" t="s">
        <v>80</v>
      </c>
    </row>
    <row r="40" spans="1:10" s="6" customFormat="1" ht="15" customHeight="1" x14ac:dyDescent="0.35">
      <c r="A40" s="43">
        <f>VLOOKUP(C40,'SUP_LMT_ADA Master Price List'!$A$2:$D$601,2,FALSE)</f>
        <v>38382</v>
      </c>
      <c r="B40" s="44" t="str">
        <f>VLOOKUP(C40,'SUP_LMT_ADA Master Price List'!$A$2:$D$601,3,FALSE)</f>
        <v>5' LV LED Harness</v>
      </c>
      <c r="C40" s="85">
        <v>38382</v>
      </c>
      <c r="D40" s="45">
        <f>(VLOOKUP(C40,'SUP_LMT_ADA Master Price List'!$A$2:$D$601,4,FALSE))*Index!$C$15</f>
        <v>8.14</v>
      </c>
      <c r="E40" s="85"/>
      <c r="F40" s="46" t="s">
        <v>80</v>
      </c>
      <c r="G40" s="83"/>
      <c r="H40" s="46" t="s">
        <v>80</v>
      </c>
      <c r="I40" s="83"/>
      <c r="J40" s="46" t="s">
        <v>80</v>
      </c>
    </row>
    <row r="41" spans="1:10" s="6" customFormat="1" ht="15" customHeight="1" x14ac:dyDescent="0.35">
      <c r="A41" s="43">
        <f>VLOOKUP(C41,'SUP_LMT_ADA Master Price List'!$A$2:$D$601,2,FALSE)</f>
        <v>38384</v>
      </c>
      <c r="B41" s="44" t="str">
        <f>VLOOKUP(C41,'SUP_LMT_ADA Master Price List'!$A$2:$D$601,3,FALSE)</f>
        <v>7' LV LED Harness</v>
      </c>
      <c r="C41" s="85">
        <v>38384</v>
      </c>
      <c r="D41" s="45">
        <f>(VLOOKUP(C41,'SUP_LMT_ADA Master Price List'!$A$2:$D$601,4,FALSE))*Index!$C$15</f>
        <v>11.67</v>
      </c>
      <c r="E41" s="85"/>
      <c r="F41" s="46" t="s">
        <v>80</v>
      </c>
      <c r="G41" s="83"/>
      <c r="H41" s="46" t="s">
        <v>80</v>
      </c>
      <c r="I41" s="83"/>
      <c r="J41" s="46" t="s">
        <v>80</v>
      </c>
    </row>
    <row r="42" spans="1:10" s="6" customFormat="1" ht="15" customHeight="1" x14ac:dyDescent="0.35">
      <c r="A42" s="43">
        <f>VLOOKUP(C42,'SUP_LMT_ADA Master Price List'!$A$2:$D$601,2,FALSE)</f>
        <v>38386</v>
      </c>
      <c r="B42" s="44" t="str">
        <f>VLOOKUP(C42,'SUP_LMT_ADA Master Price List'!$A$2:$D$601,3,FALSE)</f>
        <v>9' LV LED Harness</v>
      </c>
      <c r="C42" s="85">
        <v>38386</v>
      </c>
      <c r="D42" s="45">
        <f>(VLOOKUP(C42,'SUP_LMT_ADA Master Price List'!$A$2:$D$601,4,FALSE))*Index!$C$15</f>
        <v>13.91</v>
      </c>
      <c r="E42" s="85"/>
      <c r="F42" s="46" t="s">
        <v>80</v>
      </c>
      <c r="G42" s="83"/>
      <c r="H42" s="46" t="s">
        <v>80</v>
      </c>
      <c r="I42" s="83"/>
      <c r="J42" s="46" t="s">
        <v>80</v>
      </c>
    </row>
    <row r="43" spans="1:10" s="6" customFormat="1" ht="15" customHeight="1" x14ac:dyDescent="0.35">
      <c r="A43" s="43">
        <f>VLOOKUP(C43,'SUP_LMT_ADA Master Price List'!$A$2:$D$601,2,FALSE)</f>
        <v>38389</v>
      </c>
      <c r="B43" s="44" t="str">
        <f>VLOOKUP(C43,'SUP_LMT_ADA Master Price List'!$A$2:$D$601,3,FALSE)</f>
        <v>Wire Kit (5' &amp; 9' Harness, 2-Way Splitter)</v>
      </c>
      <c r="C43" s="85">
        <v>38389</v>
      </c>
      <c r="D43" s="45">
        <f>(VLOOKUP(C43,'SUP_LMT_ADA Master Price List'!$A$2:$D$601,4,FALSE))*Index!$C$15</f>
        <v>29.51</v>
      </c>
      <c r="E43" s="85"/>
      <c r="F43" s="46" t="s">
        <v>80</v>
      </c>
      <c r="G43" s="83"/>
      <c r="H43" s="46" t="s">
        <v>80</v>
      </c>
      <c r="I43" s="83"/>
      <c r="J43" s="46" t="s">
        <v>80</v>
      </c>
    </row>
    <row r="44" spans="1:10" s="6" customFormat="1" ht="15" customHeight="1" x14ac:dyDescent="0.35">
      <c r="A44" s="43">
        <f>VLOOKUP(C44,'SUP_LMT_ADA Master Price List'!$A$2:$D$601,2,FALSE)</f>
        <v>38397</v>
      </c>
      <c r="B44" s="44" t="str">
        <f>VLOOKUP(C44,'SUP_LMT_ADA Master Price List'!$A$2:$D$601,3,FALSE)</f>
        <v>2 Output Splitter - LED LV</v>
      </c>
      <c r="C44" s="85">
        <v>38397</v>
      </c>
      <c r="D44" s="45">
        <f>(VLOOKUP(C44,'SUP_LMT_ADA Master Price List'!$A$2:$D$601,4,FALSE))*Index!$C$15</f>
        <v>7.55</v>
      </c>
      <c r="E44" s="85"/>
      <c r="F44" s="46" t="s">
        <v>80</v>
      </c>
      <c r="G44" s="83"/>
      <c r="H44" s="46" t="s">
        <v>80</v>
      </c>
      <c r="I44" s="83"/>
      <c r="J44" s="46" t="s">
        <v>80</v>
      </c>
    </row>
    <row r="45" spans="1:10" s="6" customFormat="1" ht="15" customHeight="1" x14ac:dyDescent="0.35">
      <c r="A45" s="43">
        <f>VLOOKUP(C45,'SUP_LMT_ADA Master Price List'!$A$2:$D$601,2,FALSE)</f>
        <v>38398</v>
      </c>
      <c r="B45" s="44" t="str">
        <f>VLOOKUP(C45,'SUP_LMT_ADA Master Price List'!$A$2:$D$601,3,FALSE)</f>
        <v>5 Output Splitter - LED LV</v>
      </c>
      <c r="C45" s="85">
        <v>38398</v>
      </c>
      <c r="D45" s="45">
        <f>(VLOOKUP(C45,'SUP_LMT_ADA Master Price List'!$A$2:$D$601,4,FALSE))*Index!$C$15</f>
        <v>14.98</v>
      </c>
      <c r="E45" s="85"/>
      <c r="F45" s="46" t="s">
        <v>80</v>
      </c>
      <c r="G45" s="83"/>
      <c r="H45" s="46" t="s">
        <v>80</v>
      </c>
      <c r="I45" s="83"/>
      <c r="J45" s="46" t="s">
        <v>80</v>
      </c>
    </row>
    <row r="46" spans="1:10" s="6" customFormat="1" ht="15" customHeight="1" x14ac:dyDescent="0.35">
      <c r="A46" s="43">
        <f>VLOOKUP(C46,'SUP_LMT_ADA Master Price List'!$A$2:$D$601,2,FALSE)</f>
        <v>38401</v>
      </c>
      <c r="B46" s="44" t="str">
        <f>VLOOKUP(C46,'SUP_LMT_ADA Master Price List'!$A$2:$D$601,3,FALSE)</f>
        <v>12 Volt/50Watt Power Supply with Photo Eye, and Timer</v>
      </c>
      <c r="C46" s="85">
        <v>38401</v>
      </c>
      <c r="D46" s="45">
        <f>(VLOOKUP(C46,'SUP_LMT_ADA Master Price List'!$A$2:$D$601,4,FALSE))*Index!$C$15</f>
        <v>279.99</v>
      </c>
      <c r="E46" s="85"/>
      <c r="F46" s="46" t="s">
        <v>80</v>
      </c>
      <c r="G46" s="83"/>
      <c r="H46" s="46" t="s">
        <v>80</v>
      </c>
      <c r="I46" s="83"/>
      <c r="J46" s="46" t="s">
        <v>80</v>
      </c>
    </row>
    <row r="126" spans="1:9" s="7" customFormat="1" x14ac:dyDescent="0.35">
      <c r="A126" s="117"/>
      <c r="B126"/>
      <c r="C126" s="91"/>
      <c r="E126" s="91"/>
      <c r="F126" s="14"/>
      <c r="G126" s="14"/>
      <c r="H126" s="14"/>
      <c r="I126" s="88"/>
    </row>
  </sheetData>
  <sheetProtection algorithmName="SHA-512" hashValue="tIxG/UQkyDfCvt7PnMH/ywre8ayTAlgCr2fae5odkAyLe5aFfT8eh1T8gKpl4Yj+mQSaJEvNGwiGOt+EYuPOTw==" saltValue="2pz2dr62ODsi0a5fE4OHHA==" spinCount="100000" sheet="1" objects="1" scenarios="1"/>
  <mergeCells count="4">
    <mergeCell ref="A1:J1"/>
    <mergeCell ref="A2:J2"/>
    <mergeCell ref="A3:J10"/>
    <mergeCell ref="A11:J11"/>
  </mergeCells>
  <hyperlinks>
    <hyperlink ref="A2:F2" location="Index!A1" display="Return to Index"/>
  </hyperlinks>
  <pageMargins left="0.5" right="0.5" top="0.8" bottom="0.8" header="0.1" footer="0.1"/>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59999389629810485"/>
    <pageSetUpPr autoPageBreaks="0" fitToPage="1"/>
  </sheetPr>
  <dimension ref="A1:L17"/>
  <sheetViews>
    <sheetView showGridLines="0" zoomScaleNormal="100" workbookViewId="0">
      <pane xSplit="10" ySplit="2" topLeftCell="K3" activePane="bottomRight" state="frozen"/>
      <selection activeCell="F15" sqref="F15"/>
      <selection pane="topRight" activeCell="F15" sqref="F15"/>
      <selection pane="bottomLeft" activeCell="F15" sqref="F15"/>
      <selection pane="bottomRight" activeCell="H26" sqref="H26"/>
    </sheetView>
  </sheetViews>
  <sheetFormatPr defaultColWidth="9.1796875" defaultRowHeight="14.5" x14ac:dyDescent="0.35"/>
  <cols>
    <col min="1" max="1" width="11.7265625" style="9" customWidth="1"/>
    <col min="2" max="2" width="41" style="9" customWidth="1"/>
    <col min="3" max="3" width="11.7265625" style="87" hidden="1" customWidth="1"/>
    <col min="4" max="4" width="11.7265625" style="14" customWidth="1"/>
    <col min="5" max="5" width="11.7265625" style="88" hidden="1" customWidth="1"/>
    <col min="6" max="6" width="11.7265625" style="14" customWidth="1"/>
    <col min="7" max="7" width="11.7265625" style="88" hidden="1" customWidth="1"/>
    <col min="8" max="9" width="11.7265625" style="88" customWidth="1"/>
    <col min="10" max="10" width="15.7265625" style="14" bestFit="1" customWidth="1"/>
    <col min="11" max="16384" width="9.1796875" style="9"/>
  </cols>
  <sheetData>
    <row r="1" spans="1:12" ht="45" customHeight="1" x14ac:dyDescent="0.35">
      <c r="A1" s="242" t="s">
        <v>2135</v>
      </c>
      <c r="B1" s="248"/>
      <c r="C1" s="248"/>
      <c r="D1" s="248"/>
      <c r="E1" s="248"/>
      <c r="F1" s="248"/>
      <c r="G1" s="248"/>
      <c r="H1" s="248"/>
      <c r="I1" s="248"/>
      <c r="J1" s="249"/>
      <c r="K1" s="232"/>
      <c r="L1" s="233"/>
    </row>
    <row r="2" spans="1:12" s="66" customFormat="1" ht="15" customHeight="1" x14ac:dyDescent="0.35">
      <c r="A2" s="245" t="s">
        <v>233</v>
      </c>
      <c r="B2" s="245"/>
      <c r="C2" s="245"/>
      <c r="D2" s="245"/>
      <c r="E2" s="245"/>
      <c r="F2" s="245"/>
      <c r="G2" s="245"/>
      <c r="H2" s="245"/>
      <c r="I2" s="245"/>
      <c r="J2" s="245"/>
      <c r="K2" s="65"/>
      <c r="L2" s="65"/>
    </row>
    <row r="3" spans="1:12" s="66" customFormat="1" ht="45" customHeight="1" x14ac:dyDescent="0.35">
      <c r="A3" s="245"/>
      <c r="B3" s="245"/>
      <c r="C3" s="245"/>
      <c r="D3" s="245"/>
      <c r="E3" s="245"/>
      <c r="F3" s="245"/>
      <c r="G3" s="245"/>
      <c r="H3" s="245"/>
      <c r="I3" s="245"/>
      <c r="J3" s="245"/>
      <c r="K3" s="65"/>
      <c r="L3" s="65"/>
    </row>
    <row r="4" spans="1:12" s="66" customFormat="1" ht="35.25" customHeight="1" x14ac:dyDescent="0.35">
      <c r="A4" s="245"/>
      <c r="B4" s="245"/>
      <c r="C4" s="245"/>
      <c r="D4" s="245"/>
      <c r="E4" s="245"/>
      <c r="F4" s="245"/>
      <c r="G4" s="245"/>
      <c r="H4" s="245"/>
      <c r="I4" s="245"/>
      <c r="J4" s="245"/>
      <c r="K4" s="65"/>
      <c r="L4" s="65"/>
    </row>
    <row r="5" spans="1:12" s="66" customFormat="1" ht="46.5" customHeight="1" x14ac:dyDescent="0.35">
      <c r="A5" s="245"/>
      <c r="B5" s="245"/>
      <c r="C5" s="245"/>
      <c r="D5" s="245"/>
      <c r="E5" s="245"/>
      <c r="F5" s="245"/>
      <c r="G5" s="245"/>
      <c r="H5" s="245"/>
      <c r="I5" s="245"/>
      <c r="J5" s="245"/>
      <c r="K5" s="65"/>
      <c r="L5" s="65"/>
    </row>
    <row r="6" spans="1:12" s="66" customFormat="1" ht="57.75" customHeight="1" x14ac:dyDescent="0.35">
      <c r="A6" s="245"/>
      <c r="B6" s="245"/>
      <c r="C6" s="245"/>
      <c r="D6" s="245"/>
      <c r="E6" s="245"/>
      <c r="F6" s="245"/>
      <c r="G6" s="245"/>
      <c r="H6" s="245"/>
      <c r="I6" s="245"/>
      <c r="J6" s="245"/>
      <c r="K6" s="65"/>
      <c r="L6" s="65"/>
    </row>
    <row r="7" spans="1:12" s="66" customFormat="1" ht="27.75" customHeight="1" x14ac:dyDescent="0.35">
      <c r="A7" s="245"/>
      <c r="B7" s="245"/>
      <c r="C7" s="245"/>
      <c r="D7" s="245"/>
      <c r="E7" s="245"/>
      <c r="F7" s="245"/>
      <c r="G7" s="245"/>
      <c r="H7" s="245"/>
      <c r="I7" s="245"/>
      <c r="J7" s="245"/>
      <c r="K7" s="65"/>
      <c r="L7" s="65"/>
    </row>
    <row r="8" spans="1:12" s="66" customFormat="1" ht="36" customHeight="1" x14ac:dyDescent="0.35">
      <c r="A8" s="245"/>
      <c r="B8" s="245"/>
      <c r="C8" s="245"/>
      <c r="D8" s="245"/>
      <c r="E8" s="245"/>
      <c r="F8" s="245"/>
      <c r="G8" s="245"/>
      <c r="H8" s="245"/>
      <c r="I8" s="245"/>
      <c r="J8" s="245"/>
      <c r="K8" s="65"/>
      <c r="L8" s="65"/>
    </row>
    <row r="9" spans="1:12" ht="34.5" customHeight="1" x14ac:dyDescent="0.35">
      <c r="A9" s="245"/>
      <c r="B9" s="245"/>
      <c r="C9" s="245"/>
      <c r="D9" s="245"/>
      <c r="E9" s="245"/>
      <c r="F9" s="245"/>
      <c r="G9" s="245"/>
      <c r="H9" s="245"/>
      <c r="I9" s="245"/>
      <c r="J9" s="245"/>
    </row>
    <row r="10" spans="1:12" ht="24.75" customHeight="1" x14ac:dyDescent="0.35">
      <c r="A10" s="235"/>
      <c r="B10" s="235"/>
      <c r="C10" s="235"/>
      <c r="D10" s="235"/>
      <c r="E10" s="235"/>
      <c r="F10" s="235"/>
      <c r="G10" s="235"/>
      <c r="H10" s="235"/>
      <c r="I10" s="235"/>
      <c r="J10" s="235"/>
    </row>
    <row r="11" spans="1:12" s="10" customFormat="1" ht="25.5" customHeight="1" x14ac:dyDescent="0.25">
      <c r="A11" s="239"/>
      <c r="B11" s="240"/>
      <c r="C11" s="240"/>
      <c r="D11" s="240"/>
      <c r="E11" s="240"/>
      <c r="F11" s="240"/>
      <c r="G11" s="240"/>
      <c r="H11" s="240"/>
      <c r="I11" s="240"/>
      <c r="J11" s="241"/>
    </row>
    <row r="12" spans="1:12" s="13" customFormat="1" ht="15" customHeight="1" x14ac:dyDescent="0.35">
      <c r="A12" s="41" t="s">
        <v>23</v>
      </c>
      <c r="B12" s="42" t="s">
        <v>1971</v>
      </c>
      <c r="C12" s="84" t="s">
        <v>954</v>
      </c>
      <c r="D12" s="48" t="s">
        <v>1972</v>
      </c>
      <c r="E12" s="84" t="s">
        <v>955</v>
      </c>
      <c r="F12" s="48" t="s">
        <v>1973</v>
      </c>
      <c r="G12" s="84" t="s">
        <v>956</v>
      </c>
      <c r="H12" s="84" t="s">
        <v>1998</v>
      </c>
      <c r="I12" s="48" t="s">
        <v>1974</v>
      </c>
      <c r="J12" s="84" t="s">
        <v>2137</v>
      </c>
    </row>
    <row r="13" spans="1:12" ht="15" customHeight="1" x14ac:dyDescent="0.35">
      <c r="A13" s="43" t="s">
        <v>1975</v>
      </c>
      <c r="B13" s="43" t="str">
        <f>VLOOKUP(C13,'Deck Accessories Master Price'!$A$1:$D$33,3,FALSE)</f>
        <v>3035 Black G-Tape 2" x 65'</v>
      </c>
      <c r="C13" s="83" t="s">
        <v>1984</v>
      </c>
      <c r="D13" s="125">
        <f>(VLOOKUP(C13,'Deck Accessories Master Price'!$A$1:$D$43,4,FALSE))</f>
        <v>25.59</v>
      </c>
      <c r="E13" s="83" t="s">
        <v>1980</v>
      </c>
      <c r="F13" s="125">
        <f>(VLOOKUP(E13,'Deck Accessories Master Price'!$A$1:$D$43,4,FALSE))</f>
        <v>729.32</v>
      </c>
      <c r="G13" s="83" t="s">
        <v>1990</v>
      </c>
      <c r="H13" s="126">
        <f>(VLOOKUP(E13,'Deck Accessories Master Price'!$A$1:$E$43,5,FALSE))</f>
        <v>30</v>
      </c>
      <c r="I13" s="125">
        <f>(VLOOKUP(G13,'Deck Accessories Master Price'!$A$1:$D$43,4,FALSE))</f>
        <v>53892.54</v>
      </c>
      <c r="J13" s="126">
        <f>(VLOOKUP(G13,'Deck Accessories Master Price'!$A$1:$E$43,5,FALSE))</f>
        <v>78</v>
      </c>
    </row>
    <row r="14" spans="1:12" ht="15" customHeight="1" x14ac:dyDescent="0.35">
      <c r="A14" s="43" t="s">
        <v>1976</v>
      </c>
      <c r="B14" s="43" t="str">
        <f>VLOOKUP(C14,'Deck Accessories Master Price'!$A$1:$D$33,3,FALSE)</f>
        <v>3035 Black G-Tape 4" x 65'</v>
      </c>
      <c r="C14" s="83" t="s">
        <v>1985</v>
      </c>
      <c r="D14" s="125">
        <f>(VLOOKUP(C14,'Deck Accessories Master Price'!$A$1:$D$43,4,FALSE))</f>
        <v>51.16</v>
      </c>
      <c r="E14" s="83" t="s">
        <v>1981</v>
      </c>
      <c r="F14" s="125">
        <f>(VLOOKUP(E14,'Deck Accessories Master Price'!$A$1:$D$43,4,FALSE))</f>
        <v>874.84</v>
      </c>
      <c r="G14" s="83" t="s">
        <v>1991</v>
      </c>
      <c r="H14" s="126">
        <f>(VLOOKUP(E14,'Deck Accessories Master Price'!$A$1:$E$43,5,FALSE))</f>
        <v>18</v>
      </c>
      <c r="I14" s="125">
        <f>(VLOOKUP(G14,'Deck Accessories Master Price'!$A$1:$D$43,4,FALSE))</f>
        <v>53871.48</v>
      </c>
      <c r="J14" s="126">
        <f>(VLOOKUP(G14,'Deck Accessories Master Price'!$A$1:$E$43,5,FALSE))</f>
        <v>65</v>
      </c>
    </row>
    <row r="15" spans="1:12" ht="15" customHeight="1" x14ac:dyDescent="0.35">
      <c r="A15" s="43" t="s">
        <v>1977</v>
      </c>
      <c r="B15" s="43" t="str">
        <f>VLOOKUP(C15,'Deck Accessories Master Price'!$A$1:$D$33,3,FALSE)</f>
        <v>3040 Black G-Tape 6" x 65'</v>
      </c>
      <c r="C15" s="83" t="s">
        <v>1986</v>
      </c>
      <c r="D15" s="125">
        <f>(VLOOKUP(C15,'Deck Accessories Master Price'!$A$1:$D$43,4,FALSE))</f>
        <v>77.06</v>
      </c>
      <c r="E15" s="83" t="s">
        <v>1982</v>
      </c>
      <c r="F15" s="125">
        <f>(VLOOKUP(E15,'Deck Accessories Master Price'!$A$1:$D$43,4,FALSE))</f>
        <v>924.72</v>
      </c>
      <c r="G15" s="83"/>
      <c r="H15" s="126">
        <f>(VLOOKUP(E15,'Deck Accessories Master Price'!$A$1:$E$43,5,FALSE))</f>
        <v>12</v>
      </c>
      <c r="I15" s="46" t="s">
        <v>218</v>
      </c>
      <c r="J15" s="126" t="s">
        <v>218</v>
      </c>
    </row>
    <row r="16" spans="1:12" ht="15" customHeight="1" x14ac:dyDescent="0.35">
      <c r="A16" s="43" t="s">
        <v>1978</v>
      </c>
      <c r="B16" s="43" t="str">
        <f>VLOOKUP(C16,'Deck Accessories Master Price'!$A$1:$D$33,3,FALSE)</f>
        <v>3040 Black G-Tape 9" x 65'</v>
      </c>
      <c r="C16" s="83" t="s">
        <v>1987</v>
      </c>
      <c r="D16" s="125">
        <f>(VLOOKUP(C16,'Deck Accessories Master Price'!$A$1:$D$43,4,FALSE))</f>
        <v>115.6</v>
      </c>
      <c r="E16" s="83" t="s">
        <v>1983</v>
      </c>
      <c r="F16" s="125">
        <f>(VLOOKUP(E16,'Deck Accessories Master Price'!$A$1:$D$43,4,FALSE))</f>
        <v>693.6</v>
      </c>
      <c r="G16" s="83"/>
      <c r="H16" s="126">
        <f>(VLOOKUP(E16,'Deck Accessories Master Price'!$A$1:$E$43,5,FALSE))</f>
        <v>12</v>
      </c>
      <c r="I16" s="46" t="s">
        <v>218</v>
      </c>
      <c r="J16" s="126" t="s">
        <v>218</v>
      </c>
    </row>
    <row r="17" spans="1:10" ht="15" customHeight="1" x14ac:dyDescent="0.35">
      <c r="A17" s="43" t="s">
        <v>1979</v>
      </c>
      <c r="B17" s="43" t="str">
        <f>VLOOKUP(C17,'Deck Accessories Master Price'!$A$1:$D$33,3,FALSE)</f>
        <v>3040 Black G-Tape 12" x 65'</v>
      </c>
      <c r="C17" s="83" t="s">
        <v>1988</v>
      </c>
      <c r="D17" s="125">
        <f>(VLOOKUP(C17,'Deck Accessories Master Price'!$A$1:$D$43,4,FALSE))</f>
        <v>186.22</v>
      </c>
      <c r="E17" s="83" t="s">
        <v>1989</v>
      </c>
      <c r="F17" s="125">
        <f>(VLOOKUP(E17,'Deck Accessories Master Price'!$A$1:$D$43,4,FALSE))</f>
        <v>1117.32</v>
      </c>
      <c r="G17" s="83"/>
      <c r="H17" s="126">
        <f>(VLOOKUP(E17,'Deck Accessories Master Price'!$A$1:$E$43,5,FALSE))</f>
        <v>6</v>
      </c>
      <c r="I17" s="46" t="s">
        <v>218</v>
      </c>
      <c r="J17" s="126" t="s">
        <v>218</v>
      </c>
    </row>
  </sheetData>
  <sheetProtection algorithmName="SHA-512" hashValue="P2JSW9/a2tjhumMYVxQsNusFaR02dNQSDgTFoBkla/4MTuRYiIJxjTiK8ZpO0Y6+9cDHbtuQQsk/veps7ho3Dw==" saltValue="py3vIEAMNIGmtT7n3iBLbw==" spinCount="100000" sheet="1" objects="1" scenarios="1"/>
  <mergeCells count="5">
    <mergeCell ref="A11:J11"/>
    <mergeCell ref="A1:J1"/>
    <mergeCell ref="K1:L1"/>
    <mergeCell ref="A2:J2"/>
    <mergeCell ref="A3:J10"/>
  </mergeCells>
  <hyperlinks>
    <hyperlink ref="A2:J2" location="Index!A1" display="Return to Index"/>
  </hyperlinks>
  <pageMargins left="0.7" right="0.7" top="0.75" bottom="0.75" header="0.3" footer="0.3"/>
  <pageSetup scale="68"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39997558519241921"/>
    <pageSetUpPr autoPageBreaks="0"/>
  </sheetPr>
  <dimension ref="A1:N43"/>
  <sheetViews>
    <sheetView showGridLines="0" workbookViewId="0">
      <pane xSplit="6" ySplit="2" topLeftCell="G6" activePane="bottomRight" state="frozen"/>
      <selection activeCell="F15" sqref="F15"/>
      <selection pane="topRight" activeCell="F15" sqref="F15"/>
      <selection pane="bottomLeft" activeCell="F15" sqref="F15"/>
      <selection pane="bottomRight" activeCell="T58" sqref="T58"/>
    </sheetView>
  </sheetViews>
  <sheetFormatPr defaultRowHeight="14.5" x14ac:dyDescent="0.35"/>
  <cols>
    <col min="1" max="1" width="11.7265625" style="8" customWidth="1"/>
    <col min="2" max="2" width="72.7265625" customWidth="1"/>
    <col min="3" max="3" width="11.7265625" style="91" hidden="1" customWidth="1"/>
    <col min="4" max="4" width="11.7265625" style="91" customWidth="1"/>
    <col min="5" max="5" width="11.7265625" style="91" hidden="1" customWidth="1"/>
    <col min="6" max="6" width="11.7265625" style="31" customWidth="1"/>
  </cols>
  <sheetData>
    <row r="1" spans="1:7" ht="45" customHeight="1" x14ac:dyDescent="0.35">
      <c r="A1" s="231" t="s">
        <v>1393</v>
      </c>
      <c r="B1" s="231"/>
      <c r="C1" s="231"/>
      <c r="D1" s="231"/>
      <c r="E1" s="231"/>
      <c r="F1" s="231"/>
    </row>
    <row r="2" spans="1:7" ht="15" customHeight="1" x14ac:dyDescent="0.35">
      <c r="A2" s="234" t="s">
        <v>233</v>
      </c>
      <c r="B2" s="235"/>
      <c r="C2" s="235"/>
      <c r="D2" s="235"/>
      <c r="E2" s="235"/>
      <c r="F2" s="235"/>
      <c r="G2" s="60"/>
    </row>
    <row r="3" spans="1:7" ht="74.25" customHeight="1" x14ac:dyDescent="0.35">
      <c r="A3" s="267"/>
      <c r="B3" s="268"/>
      <c r="C3" s="268"/>
      <c r="D3" s="268"/>
      <c r="E3" s="268"/>
      <c r="F3" s="268"/>
      <c r="G3" s="67"/>
    </row>
    <row r="4" spans="1:7" ht="94.5" customHeight="1" x14ac:dyDescent="0.35">
      <c r="A4" s="269"/>
      <c r="B4" s="245"/>
      <c r="C4" s="245"/>
      <c r="D4" s="245"/>
      <c r="E4" s="245"/>
      <c r="F4" s="245"/>
      <c r="G4" s="67"/>
    </row>
    <row r="5" spans="1:7" ht="95.25" customHeight="1" x14ac:dyDescent="0.35">
      <c r="A5" s="269"/>
      <c r="B5" s="245"/>
      <c r="C5" s="245"/>
      <c r="D5" s="245"/>
      <c r="E5" s="245"/>
      <c r="F5" s="245"/>
      <c r="G5" s="67"/>
    </row>
    <row r="6" spans="1:7" ht="75.75" customHeight="1" x14ac:dyDescent="0.35">
      <c r="A6" s="269"/>
      <c r="B6" s="245"/>
      <c r="C6" s="245"/>
      <c r="D6" s="245"/>
      <c r="E6" s="245"/>
      <c r="F6" s="245"/>
      <c r="G6" s="67"/>
    </row>
    <row r="7" spans="1:7" ht="76.5" customHeight="1" x14ac:dyDescent="0.35">
      <c r="A7" s="269"/>
      <c r="B7" s="245"/>
      <c r="C7" s="245"/>
      <c r="D7" s="245"/>
      <c r="E7" s="245"/>
      <c r="F7" s="245"/>
      <c r="G7" s="67"/>
    </row>
    <row r="8" spans="1:7" ht="63.75" customHeight="1" x14ac:dyDescent="0.35">
      <c r="A8" s="269"/>
      <c r="B8" s="245"/>
      <c r="C8" s="245"/>
      <c r="D8" s="245"/>
      <c r="E8" s="245"/>
      <c r="F8" s="245"/>
      <c r="G8" s="67"/>
    </row>
    <row r="9" spans="1:7" ht="57.75" customHeight="1" x14ac:dyDescent="0.35">
      <c r="A9" s="269"/>
      <c r="B9" s="245"/>
      <c r="C9" s="245"/>
      <c r="D9" s="245"/>
      <c r="E9" s="245"/>
      <c r="F9" s="245"/>
    </row>
    <row r="10" spans="1:7" ht="71.25" customHeight="1" x14ac:dyDescent="0.35">
      <c r="A10" s="234"/>
      <c r="B10" s="235"/>
      <c r="C10" s="235"/>
      <c r="D10" s="235"/>
      <c r="E10" s="235"/>
      <c r="F10" s="235"/>
    </row>
    <row r="11" spans="1:7" s="4" customFormat="1" ht="15" customHeight="1" x14ac:dyDescent="0.25">
      <c r="A11" s="279" t="s">
        <v>177</v>
      </c>
      <c r="B11" s="279"/>
      <c r="C11" s="279"/>
      <c r="D11" s="279"/>
      <c r="E11" s="279"/>
      <c r="F11" s="279"/>
    </row>
    <row r="12" spans="1:7" s="4" customFormat="1" ht="15" customHeight="1" x14ac:dyDescent="0.35">
      <c r="A12" s="47" t="s">
        <v>23</v>
      </c>
      <c r="B12" s="47" t="s">
        <v>1399</v>
      </c>
      <c r="C12" s="84" t="s">
        <v>954</v>
      </c>
      <c r="D12" s="53" t="s">
        <v>180</v>
      </c>
      <c r="E12" s="84" t="s">
        <v>955</v>
      </c>
      <c r="F12" s="53" t="s">
        <v>26</v>
      </c>
    </row>
    <row r="13" spans="1:7" ht="15" customHeight="1" x14ac:dyDescent="0.35">
      <c r="A13" s="43">
        <f>VLOOKUP(C13,'JAM Master Price List'!$A$2:$D$1013,2,FALSE)</f>
        <v>10910</v>
      </c>
      <c r="B13" s="44" t="str">
        <f>VLOOKUP(C13,'JAM Master Price List'!$A$2:$D$1013,3,FALSE)</f>
        <v>Pro Series Vinyl Rail Kit - Level - 36"x6'</v>
      </c>
      <c r="C13" s="85" t="s">
        <v>1394</v>
      </c>
      <c r="D13" s="45">
        <f>(VLOOKUP(C13,'JAM Master Price List'!$A$2:$D$1013,4,FALSE))*Index!$C$15</f>
        <v>224.83</v>
      </c>
      <c r="E13" s="85" t="s">
        <v>1677</v>
      </c>
      <c r="F13" s="95">
        <f>(VLOOKUP(E13,'JAM Master Price List'!$A$2:$D$1013,4,FALSE))*Index!$C$15</f>
        <v>239.14</v>
      </c>
    </row>
    <row r="14" spans="1:7" ht="15" customHeight="1" x14ac:dyDescent="0.35">
      <c r="A14" s="43">
        <f>VLOOKUP(C14,'JAM Master Price List'!$A$2:$D$1013,2,FALSE)</f>
        <v>10912</v>
      </c>
      <c r="B14" s="44" t="str">
        <f>VLOOKUP(C14,'JAM Master Price List'!$A$2:$D$1013,3,FALSE)</f>
        <v>Pro Series Vinyl Rail Kit - Level - 36"x8'</v>
      </c>
      <c r="C14" s="85" t="s">
        <v>1395</v>
      </c>
      <c r="D14" s="45">
        <f>(VLOOKUP(C14,'JAM Master Price List'!$A$2:$D$1013,4,FALSE))*Index!$C$15</f>
        <v>280.91000000000003</v>
      </c>
      <c r="E14" s="85" t="s">
        <v>1678</v>
      </c>
      <c r="F14" s="95">
        <f>(VLOOKUP(E14,'JAM Master Price List'!$A$2:$D$1013,4,FALSE))*Index!$C$15</f>
        <v>298.51</v>
      </c>
    </row>
    <row r="15" spans="1:7" s="3" customFormat="1" ht="15" customHeight="1" x14ac:dyDescent="0.35">
      <c r="A15" s="47" t="s">
        <v>23</v>
      </c>
      <c r="B15" s="49" t="s">
        <v>1398</v>
      </c>
      <c r="C15" s="84" t="s">
        <v>954</v>
      </c>
      <c r="D15" s="53" t="s">
        <v>180</v>
      </c>
      <c r="E15" s="84" t="s">
        <v>955</v>
      </c>
      <c r="F15" s="53" t="s">
        <v>26</v>
      </c>
    </row>
    <row r="16" spans="1:7" ht="15" customHeight="1" x14ac:dyDescent="0.35">
      <c r="A16" s="43">
        <f>VLOOKUP(C16,'JAM Master Price List'!$A$2:$D$1013,2,FALSE)</f>
        <v>10915</v>
      </c>
      <c r="B16" s="44" t="str">
        <f>VLOOKUP(C16,'JAM Master Price List'!$A$2:$D$1013,3,FALSE)</f>
        <v>Pro Series Vinyl Rail Kit - Stair - 36"x6'</v>
      </c>
      <c r="C16" s="85" t="s">
        <v>1396</v>
      </c>
      <c r="D16" s="45">
        <f>(VLOOKUP(C16,'JAM Master Price List'!$A$2:$D$1013,4,FALSE))*Index!$C$15</f>
        <v>208.17</v>
      </c>
      <c r="E16" s="85" t="s">
        <v>1679</v>
      </c>
      <c r="F16" s="95">
        <f>(VLOOKUP(E16,'JAM Master Price List'!$A$2:$D$1013,4,FALSE))*Index!$C$15</f>
        <v>220.88</v>
      </c>
    </row>
    <row r="17" spans="1:14" ht="15" customHeight="1" x14ac:dyDescent="0.35">
      <c r="A17" s="43">
        <f>VLOOKUP(C17,'JAM Master Price List'!$A$2:$D$1013,2,FALSE)</f>
        <v>10918</v>
      </c>
      <c r="B17" s="44" t="str">
        <f>VLOOKUP(C17,'JAM Master Price List'!$A$2:$D$1013,3,FALSE)</f>
        <v>Pro Series Vinyl Rail Kit - Stair - 36"x8'</v>
      </c>
      <c r="C17" s="85" t="s">
        <v>1397</v>
      </c>
      <c r="D17" s="45">
        <f>(VLOOKUP(C17,'JAM Master Price List'!$A$2:$D$1013,4,FALSE))*Index!$C$15</f>
        <v>332.85</v>
      </c>
      <c r="E17" s="85" t="s">
        <v>1680</v>
      </c>
      <c r="F17" s="95">
        <f>(VLOOKUP(E17,'JAM Master Price List'!$A$2:$D$1013,4,FALSE))*Index!$C$15</f>
        <v>348.8</v>
      </c>
    </row>
    <row r="18" spans="1:14" s="3" customFormat="1" ht="15" customHeight="1" x14ac:dyDescent="0.35">
      <c r="A18" s="47" t="s">
        <v>23</v>
      </c>
      <c r="B18" s="49" t="s">
        <v>187</v>
      </c>
      <c r="C18" s="84" t="s">
        <v>954</v>
      </c>
      <c r="D18" s="53" t="s">
        <v>180</v>
      </c>
      <c r="E18" s="84" t="s">
        <v>955</v>
      </c>
      <c r="F18" s="53" t="s">
        <v>26</v>
      </c>
    </row>
    <row r="19" spans="1:14" ht="15" customHeight="1" x14ac:dyDescent="0.35">
      <c r="A19" s="43">
        <f>VLOOKUP(C19,'SUP_LMT_ADA Master Price List'!$A$2:$D$601,2,FALSE)</f>
        <v>53452</v>
      </c>
      <c r="B19" s="44" t="str">
        <f>VLOOKUP(C19,'SUP_LMT_ADA Master Price List'!$A$2:$D$601,3,FALSE)</f>
        <v>4"x4"x39" Vinyl Post Sleeve</v>
      </c>
      <c r="C19" s="85" t="s">
        <v>475</v>
      </c>
      <c r="D19" s="45">
        <f>(VLOOKUP(C19,'SUP_LMT_ADA Master Price List'!$A$2:$D$601,4,FALSE))*Index!$C$15</f>
        <v>23.4</v>
      </c>
      <c r="E19" s="85" t="s">
        <v>473</v>
      </c>
      <c r="F19" s="95">
        <f>(VLOOKUP(E19,'SUP_LMT_ADA Master Price List'!$A$2:$D$601,4,FALSE))*Index!$C$15</f>
        <v>30.81</v>
      </c>
    </row>
    <row r="20" spans="1:14" ht="15" customHeight="1" x14ac:dyDescent="0.35">
      <c r="A20" s="43">
        <f>VLOOKUP(C20,'SUP_LMT_ADA Master Price List'!$A$2:$D$601,2,FALSE)</f>
        <v>53467</v>
      </c>
      <c r="B20" s="44" t="str">
        <f>VLOOKUP(C20,'SUP_LMT_ADA Master Price List'!$A$2:$D$601,3,FALSE)</f>
        <v>4"x4"x45" Vinyl Post Sleeve</v>
      </c>
      <c r="C20" s="85" t="s">
        <v>477</v>
      </c>
      <c r="D20" s="45">
        <f>(VLOOKUP(C20,'SUP_LMT_ADA Master Price List'!$A$2:$D$601,4,FALSE))*Index!$C$15</f>
        <v>28.77</v>
      </c>
      <c r="E20" s="85" t="s">
        <v>476</v>
      </c>
      <c r="F20" s="95">
        <f>(VLOOKUP(E20,'SUP_LMT_ADA Master Price List'!$A$2:$D$601,4,FALSE))*Index!$C$15</f>
        <v>37.85</v>
      </c>
    </row>
    <row r="21" spans="1:14" ht="15" customHeight="1" x14ac:dyDescent="0.35">
      <c r="A21" s="43">
        <f>VLOOKUP(C21,'SUP_LMT_ADA Master Price List'!$A$2:$D$601,2,FALSE)</f>
        <v>39917</v>
      </c>
      <c r="B21" s="44" t="str">
        <f>VLOOKUP(C21,'SUP_LMT_ADA Master Price List'!$A$2:$D$601,3,FALSE)</f>
        <v>4"x36/42" Galvanized Angle Wizard Post Mount (for vinyl post sleeves)</v>
      </c>
      <c r="C21" s="85">
        <v>39917</v>
      </c>
      <c r="D21" s="45">
        <f>(VLOOKUP(C21,'SUP_LMT_ADA Master Price List'!$A$2:$D$601,4,FALSE))*Index!$C$15</f>
        <v>78.010000000000005</v>
      </c>
      <c r="E21" s="45"/>
      <c r="F21" s="45" t="s">
        <v>80</v>
      </c>
    </row>
    <row r="22" spans="1:14" ht="15" customHeight="1" x14ac:dyDescent="0.35">
      <c r="A22" s="43">
        <f>VLOOKUP(C22,'SUP_LMT_ADA Master Price List'!$A$2:$D$601,2,FALSE)</f>
        <v>39410</v>
      </c>
      <c r="B22" s="44" t="str">
        <f>VLOOKUP(C22,'SUP_LMT_ADA Master Price List'!$A$2:$D$601,3,FALSE)</f>
        <v>Concrete - GRK Post Screw - 19/64" x 3½" - Bag of 24</v>
      </c>
      <c r="C22" s="85">
        <v>39410</v>
      </c>
      <c r="D22" s="45">
        <f>(VLOOKUP(C22,'SUP_LMT_ADA Master Price List'!$A$2:$D$601,4,FALSE))*Index!$C$15</f>
        <v>58.75</v>
      </c>
      <c r="E22" s="45"/>
      <c r="F22" s="45" t="s">
        <v>80</v>
      </c>
    </row>
    <row r="23" spans="1:14" ht="15" customHeight="1" x14ac:dyDescent="0.35">
      <c r="A23" s="43">
        <v>39439</v>
      </c>
      <c r="B23" s="44" t="str">
        <f>VLOOKUP(C23,'SUP_LMT_ADA Master Price List'!$A$2:$D$601,3,FALSE)</f>
        <v>Wood Pro Screw - 5/16"x 4" - Box of 25</v>
      </c>
      <c r="C23" s="85">
        <v>39439</v>
      </c>
      <c r="D23" s="45">
        <f>(VLOOKUP(C23,'SUP_LMT_ADA Master Price List'!$A$2:$D$601,4,FALSE))*Index!$C$15</f>
        <v>17.47</v>
      </c>
      <c r="E23" s="45"/>
      <c r="F23" s="45" t="s">
        <v>80</v>
      </c>
      <c r="J23" s="26"/>
      <c r="K23" s="27"/>
      <c r="L23" s="28"/>
      <c r="M23" s="26"/>
      <c r="N23" s="29"/>
    </row>
    <row r="24" spans="1:14" ht="15" customHeight="1" x14ac:dyDescent="0.35">
      <c r="A24" s="43">
        <v>39442</v>
      </c>
      <c r="B24" s="44" t="str">
        <f>VLOOKUP(C24,'SUP_LMT_ADA Master Price List'!$A$2:$D$601,3,FALSE)</f>
        <v>Wood Pro Screw - 5/16"x 4" - Box of 250</v>
      </c>
      <c r="C24" s="85">
        <v>39442</v>
      </c>
      <c r="D24" s="45">
        <f>(VLOOKUP(C24,'SUP_LMT_ADA Master Price List'!$A$2:$D$601,4,FALSE))*Index!$C$15</f>
        <v>131.08000000000001</v>
      </c>
      <c r="E24" s="45"/>
      <c r="F24" s="45" t="s">
        <v>80</v>
      </c>
      <c r="J24" s="26"/>
      <c r="K24" s="27"/>
      <c r="L24" s="28"/>
      <c r="M24" s="26"/>
      <c r="N24" s="29"/>
    </row>
    <row r="25" spans="1:14" s="3" customFormat="1" ht="15" customHeight="1" x14ac:dyDescent="0.35">
      <c r="A25" s="49" t="s">
        <v>23</v>
      </c>
      <c r="B25" s="49" t="s">
        <v>24</v>
      </c>
      <c r="C25" s="84" t="s">
        <v>954</v>
      </c>
      <c r="D25" s="53" t="s">
        <v>180</v>
      </c>
      <c r="E25" s="84" t="s">
        <v>955</v>
      </c>
      <c r="F25" s="53" t="s">
        <v>26</v>
      </c>
      <c r="J25" s="26"/>
      <c r="K25" s="27"/>
      <c r="L25" s="28"/>
      <c r="M25" s="29"/>
      <c r="N25" s="29"/>
    </row>
    <row r="26" spans="1:14" ht="15" customHeight="1" x14ac:dyDescent="0.35">
      <c r="A26" s="43">
        <f>VLOOKUP(C26,'JAM Master Price List'!$A$2:$D$1013,2,FALSE)</f>
        <v>39740</v>
      </c>
      <c r="B26" s="44" t="str">
        <f>VLOOKUP(C26,'JAM Master Price List'!$A$2:$D$1013,3,FALSE)</f>
        <v>Pro Series Aluminum Insert - 6'</v>
      </c>
      <c r="C26" s="85">
        <v>39740</v>
      </c>
      <c r="D26" s="95">
        <f>(VLOOKUP(C26,'JAM Master Price List'!$A$2:$D$1013,4,FALSE))*Index!$C$15</f>
        <v>37.479999999999997</v>
      </c>
      <c r="E26" s="95"/>
      <c r="F26" s="46" t="s">
        <v>80</v>
      </c>
    </row>
    <row r="27" spans="1:14" ht="15" customHeight="1" x14ac:dyDescent="0.35">
      <c r="A27" s="43">
        <f>VLOOKUP(C27,'JAM Master Price List'!$A$2:$D$1013,2,FALSE)</f>
        <v>39742</v>
      </c>
      <c r="B27" s="44" t="str">
        <f>VLOOKUP(C27,'JAM Master Price List'!$A$2:$D$1013,3,FALSE)</f>
        <v>Pro Series Aluminum Insert - 8'</v>
      </c>
      <c r="C27" s="85">
        <v>39742</v>
      </c>
      <c r="D27" s="95">
        <f>(VLOOKUP(C27,'JAM Master Price List'!$A$2:$D$1013,4,FALSE))*Index!$C$15</f>
        <v>50.36</v>
      </c>
      <c r="E27" s="95"/>
      <c r="F27" s="46" t="s">
        <v>80</v>
      </c>
    </row>
    <row r="28" spans="1:14" ht="15" customHeight="1" x14ac:dyDescent="0.35">
      <c r="A28" s="43">
        <f>VLOOKUP(C28,'SUP_LMT_ADA Master Price List'!$A$2:$D$601,2,FALSE)</f>
        <v>30310</v>
      </c>
      <c r="B28" s="44" t="str">
        <f>VLOOKUP(C28,'SUP_LMT_ADA Master Price List'!$A$2:$D$601,3,FALSE)</f>
        <v>Pro/Series 100 Level Bracket - 2 Pack</v>
      </c>
      <c r="C28" s="85" t="s">
        <v>309</v>
      </c>
      <c r="D28" s="45">
        <f>(VLOOKUP(C28,'SUP_LMT_ADA Master Price List'!$A$2:$D$601,4,FALSE))*Index!$C$15</f>
        <v>12.44</v>
      </c>
      <c r="E28" s="85" t="s">
        <v>308</v>
      </c>
      <c r="F28" s="95">
        <f>(VLOOKUP(E28,'SUP_LMT_ADA Master Price List'!$A$2:$D$601,4,FALSE))*Index!$C$15</f>
        <v>13.68</v>
      </c>
    </row>
    <row r="29" spans="1:14" ht="15" customHeight="1" x14ac:dyDescent="0.35">
      <c r="A29" s="43">
        <f>VLOOKUP(C29,'SUP_LMT_ADA Master Price List'!$A$2:$D$601,2,FALSE)</f>
        <v>30318</v>
      </c>
      <c r="B29" s="44" t="str">
        <f>VLOOKUP(C29,'SUP_LMT_ADA Master Price List'!$A$2:$D$601,3,FALSE)</f>
        <v>Pro/Series 100 Stair Bracket - 2 Pack</v>
      </c>
      <c r="C29" s="85" t="s">
        <v>311</v>
      </c>
      <c r="D29" s="45">
        <f>(VLOOKUP(C29,'SUP_LMT_ADA Master Price List'!$A$2:$D$601,4,FALSE))*Index!$C$15</f>
        <v>14.05</v>
      </c>
      <c r="E29" s="85" t="s">
        <v>310</v>
      </c>
      <c r="F29" s="95">
        <f>(VLOOKUP(E29,'SUP_LMT_ADA Master Price List'!$A$2:$D$601,4,FALSE))*Index!$C$15</f>
        <v>15.46</v>
      </c>
    </row>
    <row r="30" spans="1:14" ht="15" customHeight="1" x14ac:dyDescent="0.35">
      <c r="A30" s="43">
        <f>VLOOKUP(C30,'SUP_LMT_ADA Master Price List'!$A$2:$D$601,2,FALSE)</f>
        <v>30338</v>
      </c>
      <c r="B30" s="44" t="str">
        <f>VLOOKUP(C30,'SUP_LMT_ADA Master Price List'!$A$2:$D$601,3,FALSE)</f>
        <v>Pro/Series 100 Bracket Adapter - 45° - 2 Pack</v>
      </c>
      <c r="C30" s="85" t="s">
        <v>315</v>
      </c>
      <c r="D30" s="45">
        <f>(VLOOKUP(C30,'SUP_LMT_ADA Master Price List'!$A$2:$D$601,4,FALSE))*Index!$C$15</f>
        <v>23.489599999999999</v>
      </c>
      <c r="E30" s="85" t="s">
        <v>314</v>
      </c>
      <c r="F30" s="95">
        <f>(VLOOKUP(E30,'SUP_LMT_ADA Master Price List'!$A$2:$D$601,4,FALSE))*Index!$C$15</f>
        <v>25.84</v>
      </c>
    </row>
    <row r="31" spans="1:14" ht="15" customHeight="1" x14ac:dyDescent="0.35">
      <c r="A31" s="43">
        <f>VLOOKUP(C31,'SUP_LMT_ADA Master Price List'!$A$2:$D$601,2,FALSE)</f>
        <v>30346</v>
      </c>
      <c r="B31" s="44" t="str">
        <f>VLOOKUP(C31,'SUP_LMT_ADA Master Price List'!$A$2:$D$601,3,FALSE)</f>
        <v>Pro/Series 100 Deckboard Bracket - Level - 2 Pack</v>
      </c>
      <c r="C31" s="85" t="s">
        <v>317</v>
      </c>
      <c r="D31" s="45">
        <f>(VLOOKUP(C31,'SUP_LMT_ADA Master Price List'!$A$2:$D$601,4,FALSE))*Index!$C$15</f>
        <v>21.348400000000002</v>
      </c>
      <c r="E31" s="85" t="s">
        <v>316</v>
      </c>
      <c r="F31" s="95">
        <f>(VLOOKUP(E31,'SUP_LMT_ADA Master Price List'!$A$2:$D$601,4,FALSE))*Index!$C$15</f>
        <v>23.48</v>
      </c>
    </row>
    <row r="32" spans="1:14" ht="15" customHeight="1" x14ac:dyDescent="0.35">
      <c r="A32" s="43">
        <f>VLOOKUP(C32,'SUP_LMT_ADA Master Price List'!$A$2:$D$601,2,FALSE)</f>
        <v>30350</v>
      </c>
      <c r="B32" s="44" t="str">
        <f>VLOOKUP(C32,'SUP_LMT_ADA Master Price List'!$A$2:$D$601,3,FALSE)</f>
        <v>Pro/Series 100 Deckboard Bracket - Stair - 2 Pack</v>
      </c>
      <c r="C32" s="85" t="s">
        <v>319</v>
      </c>
      <c r="D32" s="45">
        <f>(VLOOKUP(C32,'SUP_LMT_ADA Master Price List'!$A$2:$D$601,4,FALSE))*Index!$C$15</f>
        <v>24.761600000000001</v>
      </c>
      <c r="E32" s="85" t="s">
        <v>318</v>
      </c>
      <c r="F32" s="95">
        <f>(VLOOKUP(E32,'SUP_LMT_ADA Master Price List'!$A$2:$D$601,4,FALSE))*Index!$C$15</f>
        <v>27.24</v>
      </c>
    </row>
    <row r="33" spans="1:6" ht="15" customHeight="1" x14ac:dyDescent="0.35">
      <c r="A33" s="43">
        <f>VLOOKUP(C33,'SUP_LMT_ADA Master Price List'!$A$2:$D$601,2,FALSE)</f>
        <v>39315</v>
      </c>
      <c r="B33" s="44" t="str">
        <f>VLOOKUP(C33,'SUP_LMT_ADA Master Price List'!$A$2:$D$601,3,FALSE)</f>
        <v>Deck Board Railing Connector</v>
      </c>
      <c r="C33" s="85">
        <v>39315</v>
      </c>
      <c r="D33" s="45">
        <f>(VLOOKUP(C33,'SUP_LMT_ADA Master Price List'!$A$2:$D$601,4,FALSE))*Index!$C$15</f>
        <v>30.41</v>
      </c>
      <c r="E33" s="45"/>
      <c r="F33" s="45" t="s">
        <v>80</v>
      </c>
    </row>
    <row r="34" spans="1:6" ht="15" customHeight="1" x14ac:dyDescent="0.35">
      <c r="A34" s="43">
        <f>VLOOKUP(C34,'SUP_LMT_ADA Master Price List'!$A$2:$D$601,2,FALSE)</f>
        <v>31010</v>
      </c>
      <c r="B34" s="44" t="str">
        <f>VLOOKUP(C34,'SUP_LMT_ADA Master Price List'!$A$2:$D$601,3,FALSE)</f>
        <v>4" Pyramid Cap</v>
      </c>
      <c r="C34" s="85" t="s">
        <v>324</v>
      </c>
      <c r="D34" s="45">
        <f>(VLOOKUP(C34,'SUP_LMT_ADA Master Price List'!$A$2:$D$601,4,FALSE))*Index!$C$15</f>
        <v>3.74</v>
      </c>
      <c r="E34" s="85" t="s">
        <v>322</v>
      </c>
      <c r="F34" s="46">
        <f>(VLOOKUP(E34,'SUP_LMT_ADA Master Price List'!$A$2:$D$601,4,FALSE))*Index!$C$15</f>
        <v>4.4000000000000004</v>
      </c>
    </row>
    <row r="35" spans="1:6" ht="15" customHeight="1" x14ac:dyDescent="0.35">
      <c r="A35" s="43">
        <f>VLOOKUP(C35,'SUP_LMT_ADA Master Price List'!$A$2:$D$601,2,FALSE)</f>
        <v>31142</v>
      </c>
      <c r="B35" s="44" t="str">
        <f>VLOOKUP(C35,'SUP_LMT_ADA Master Price List'!$A$2:$D$601,3,FALSE)</f>
        <v>4" New England Cap</v>
      </c>
      <c r="C35" s="85" t="s">
        <v>337</v>
      </c>
      <c r="D35" s="45">
        <f>(VLOOKUP(C35,'SUP_LMT_ADA Master Price List'!$A$2:$D$601,4,FALSE))*Index!$C$15</f>
        <v>11.12</v>
      </c>
      <c r="E35" s="85" t="s">
        <v>335</v>
      </c>
      <c r="F35" s="46">
        <f>(VLOOKUP(E35,'SUP_LMT_ADA Master Price List'!$A$2:$D$601,4,FALSE))*Index!$C$15</f>
        <v>12.23</v>
      </c>
    </row>
    <row r="36" spans="1:6" ht="15" customHeight="1" x14ac:dyDescent="0.35">
      <c r="A36" s="43">
        <f>VLOOKUP(C36,'SUP_LMT_ADA Master Price List'!$A$2:$D$601,2,FALSE)</f>
        <v>33021</v>
      </c>
      <c r="B36" s="44" t="str">
        <f>VLOOKUP(C36,'SUP_LMT_ADA Master Price List'!$A$2:$D$601,3,FALSE)</f>
        <v>4" New England Post Trim</v>
      </c>
      <c r="C36" s="85" t="s">
        <v>345</v>
      </c>
      <c r="D36" s="45">
        <f>(VLOOKUP(C36,'SUP_LMT_ADA Master Price List'!$A$2:$D$601,4,FALSE))*Index!$C$15</f>
        <v>7.46</v>
      </c>
      <c r="E36" s="85" t="s">
        <v>344</v>
      </c>
      <c r="F36" s="46">
        <f>(VLOOKUP(E36,'SUP_LMT_ADA Master Price List'!$A$2:$D$601,4,FALSE))*Index!$C$15</f>
        <v>8.17</v>
      </c>
    </row>
    <row r="37" spans="1:6" ht="15" customHeight="1" x14ac:dyDescent="0.35">
      <c r="A37" s="43">
        <f>VLOOKUP(C37,'SUP_LMT_ADA Master Price List'!$A$2:$D$601,2,FALSE)</f>
        <v>39694</v>
      </c>
      <c r="B37" s="44" t="str">
        <f>VLOOKUP(C37,'SUP_LMT_ADA Master Price List'!$A$2:$D$601,3,FALSE)</f>
        <v>1.5 oz Vinyl Adhesive</v>
      </c>
      <c r="C37" s="85">
        <v>39694</v>
      </c>
      <c r="D37" s="45">
        <f>(VLOOKUP(C37,'SUP_LMT_ADA Master Price List'!$A$2:$D$601,4,FALSE))*Index!$C$15</f>
        <v>9.61</v>
      </c>
      <c r="E37" s="45"/>
      <c r="F37" s="45" t="s">
        <v>80</v>
      </c>
    </row>
    <row r="38" spans="1:6" ht="15" customHeight="1" x14ac:dyDescent="0.35">
      <c r="A38" s="43">
        <f>VLOOKUP(C38,'SUP_LMT_ADA Master Price List'!$A$2:$D$601,2,FALSE)</f>
        <v>39697</v>
      </c>
      <c r="B38" s="44" t="str">
        <f>VLOOKUP(C38,'SUP_LMT_ADA Master Price List'!$A$2:$D$601,3,FALSE)</f>
        <v>6 oz Vinyl Adhesive</v>
      </c>
      <c r="C38" s="85">
        <v>39697</v>
      </c>
      <c r="D38" s="45">
        <f>(VLOOKUP(C38,'SUP_LMT_ADA Master Price List'!$A$2:$D$601,4,FALSE))*Index!$C$15</f>
        <v>29.16</v>
      </c>
      <c r="E38" s="45"/>
      <c r="F38" s="45" t="s">
        <v>80</v>
      </c>
    </row>
    <row r="39" spans="1:6" ht="15" customHeight="1" x14ac:dyDescent="0.35">
      <c r="A39" s="49" t="s">
        <v>23</v>
      </c>
      <c r="B39" s="52" t="s">
        <v>1573</v>
      </c>
      <c r="C39" s="84" t="s">
        <v>954</v>
      </c>
      <c r="D39" s="53" t="s">
        <v>180</v>
      </c>
      <c r="E39" s="84" t="s">
        <v>955</v>
      </c>
      <c r="F39" s="53" t="s">
        <v>26</v>
      </c>
    </row>
    <row r="40" spans="1:6" ht="15" customHeight="1" x14ac:dyDescent="0.35">
      <c r="A40" s="43">
        <f>VLOOKUP(C40,'JAM Master Price List'!$A$2:$D$1013,2,FALSE)</f>
        <v>35150</v>
      </c>
      <c r="B40" s="44" t="str">
        <f>VLOOKUP(C40,'JAM Master Price List'!$A$2:$D$1013,3,FALSE)</f>
        <v>Pro Series Vinyl Rail Gate Kit - Unassembled - 36"x48"</v>
      </c>
      <c r="C40" s="85" t="s">
        <v>1404</v>
      </c>
      <c r="D40" s="45">
        <f>(VLOOKUP(C40,'JAM Master Price List'!$A$2:$D$1013,4,FALSE))*Index!$C$15</f>
        <v>523.24</v>
      </c>
      <c r="E40" s="85" t="s">
        <v>1681</v>
      </c>
      <c r="F40" s="95">
        <f>(VLOOKUP(E40,'JAM Master Price List'!$A$2:$D$1013,4,FALSE))*Index!$C$15</f>
        <v>581.34</v>
      </c>
    </row>
    <row r="41" spans="1:6" ht="15" customHeight="1" x14ac:dyDescent="0.35">
      <c r="A41" s="49" t="s">
        <v>23</v>
      </c>
      <c r="B41" s="52" t="s">
        <v>1572</v>
      </c>
      <c r="C41" s="84" t="s">
        <v>954</v>
      </c>
      <c r="D41" s="53" t="s">
        <v>1969</v>
      </c>
      <c r="E41" s="84" t="s">
        <v>955</v>
      </c>
      <c r="F41" s="53" t="s">
        <v>26</v>
      </c>
    </row>
    <row r="42" spans="1:6" ht="15" customHeight="1" x14ac:dyDescent="0.35">
      <c r="A42" s="43">
        <v>35315</v>
      </c>
      <c r="B42" s="44" t="str">
        <f>VLOOKUP(C42,'JAM Master Price List'!$A$2:$D$1013,3,FALSE)</f>
        <v>Nationwide Self-Close Adjustable Hinge Pair</v>
      </c>
      <c r="C42" s="85">
        <v>35315</v>
      </c>
      <c r="D42" s="45">
        <f>(VLOOKUP(C42,'JAM Master Price List'!$A$2:$D$1013,4,FALSE))*Index!$C$15</f>
        <v>81.52</v>
      </c>
      <c r="E42" s="45"/>
      <c r="F42" s="45" t="s">
        <v>80</v>
      </c>
    </row>
    <row r="43" spans="1:6" ht="15" customHeight="1" x14ac:dyDescent="0.35">
      <c r="A43" s="43">
        <v>35380</v>
      </c>
      <c r="B43" s="44" t="str">
        <f>VLOOKUP(C43,'JAM Master Price List'!$A$2:$D$1013,3,FALSE)</f>
        <v>Keystone 1-Sided External Mount Nylon Latch</v>
      </c>
      <c r="C43" s="85">
        <v>35380</v>
      </c>
      <c r="D43" s="45">
        <f>(VLOOKUP(C43,'JAM Master Price List'!$A$2:$D$1013,4,FALSE))*Index!$C$15</f>
        <v>44.84</v>
      </c>
      <c r="E43" s="45"/>
      <c r="F43" s="45" t="s">
        <v>80</v>
      </c>
    </row>
  </sheetData>
  <sheetProtection algorithmName="SHA-512" hashValue="fj8zOoBPyI2K4Dfau6MBQ3VlePx6mZsggUuOrqqZ2z9sMl6uB8JkWv3tW2I7KUeh3Wvf0lRw1+vPl6/ES2Mj6Q==" saltValue="uz4f5ZDNLUVA3mF4F58r3A==" spinCount="100000" sheet="1" objects="1" scenarios="1"/>
  <mergeCells count="4">
    <mergeCell ref="A1:F1"/>
    <mergeCell ref="A11:F11"/>
    <mergeCell ref="A2:F2"/>
    <mergeCell ref="A3:F10"/>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tint="0.39997558519241921"/>
  </sheetPr>
  <dimension ref="A1:G117"/>
  <sheetViews>
    <sheetView showGridLines="0" workbookViewId="0">
      <pane xSplit="6" ySplit="2" topLeftCell="G15" activePane="bottomRight" state="frozen"/>
      <selection activeCell="C1" sqref="C1"/>
      <selection pane="topRight" activeCell="C1" sqref="C1"/>
      <selection pane="bottomLeft" activeCell="C1" sqref="C1"/>
      <selection pane="bottomRight" activeCell="A2" sqref="A2:F2"/>
    </sheetView>
  </sheetViews>
  <sheetFormatPr defaultRowHeight="14.5" x14ac:dyDescent="0.35"/>
  <cols>
    <col min="1" max="1" width="11.7265625" style="8" customWidth="1"/>
    <col min="2" max="2" width="72.7265625" customWidth="1"/>
    <col min="3" max="3" width="11.7265625" style="91" hidden="1" customWidth="1"/>
    <col min="4" max="4" width="11.7265625" style="32" customWidth="1"/>
    <col min="5" max="5" width="11.7265625" style="19" hidden="1" customWidth="1"/>
    <col min="6" max="6" width="11.7265625" customWidth="1"/>
  </cols>
  <sheetData>
    <row r="1" spans="1:7" ht="45" customHeight="1" x14ac:dyDescent="0.35">
      <c r="A1" s="231" t="s">
        <v>31</v>
      </c>
      <c r="B1" s="231"/>
      <c r="C1" s="231"/>
      <c r="D1" s="231"/>
      <c r="E1" s="231"/>
      <c r="F1" s="231"/>
    </row>
    <row r="2" spans="1:7" ht="15" customHeight="1" x14ac:dyDescent="0.35">
      <c r="A2" s="234" t="s">
        <v>233</v>
      </c>
      <c r="B2" s="235"/>
      <c r="C2" s="235"/>
      <c r="D2" s="235"/>
      <c r="E2" s="235"/>
      <c r="F2" s="235"/>
      <c r="G2" s="60"/>
    </row>
    <row r="3" spans="1:7" ht="72" customHeight="1" x14ac:dyDescent="0.35">
      <c r="A3" s="267"/>
      <c r="B3" s="268"/>
      <c r="C3" s="268"/>
      <c r="D3" s="268"/>
      <c r="E3" s="268"/>
      <c r="F3" s="268"/>
      <c r="G3" s="67"/>
    </row>
    <row r="4" spans="1:7" ht="71.25" customHeight="1" x14ac:dyDescent="0.35">
      <c r="A4" s="269"/>
      <c r="B4" s="245"/>
      <c r="C4" s="245"/>
      <c r="D4" s="245"/>
      <c r="E4" s="245"/>
      <c r="F4" s="245"/>
      <c r="G4" s="67"/>
    </row>
    <row r="5" spans="1:7" ht="78" customHeight="1" x14ac:dyDescent="0.35">
      <c r="A5" s="269"/>
      <c r="B5" s="245"/>
      <c r="C5" s="245"/>
      <c r="D5" s="245"/>
      <c r="E5" s="245"/>
      <c r="F5" s="245"/>
      <c r="G5" s="67"/>
    </row>
    <row r="6" spans="1:7" ht="68.25" customHeight="1" x14ac:dyDescent="0.35">
      <c r="A6" s="269"/>
      <c r="B6" s="245"/>
      <c r="C6" s="245"/>
      <c r="D6" s="245"/>
      <c r="E6" s="245"/>
      <c r="F6" s="245"/>
      <c r="G6" s="67"/>
    </row>
    <row r="7" spans="1:7" ht="57.75" customHeight="1" x14ac:dyDescent="0.35">
      <c r="A7" s="269"/>
      <c r="B7" s="245"/>
      <c r="C7" s="245"/>
      <c r="D7" s="245"/>
      <c r="E7" s="245"/>
      <c r="F7" s="245"/>
      <c r="G7" s="67"/>
    </row>
    <row r="8" spans="1:7" ht="52.5" customHeight="1" x14ac:dyDescent="0.35">
      <c r="A8" s="269"/>
      <c r="B8" s="245"/>
      <c r="C8" s="245"/>
      <c r="D8" s="245"/>
      <c r="E8" s="245"/>
      <c r="F8" s="245"/>
      <c r="G8" s="67"/>
    </row>
    <row r="9" spans="1:7" ht="49.5" customHeight="1" x14ac:dyDescent="0.35">
      <c r="A9" s="269"/>
      <c r="B9" s="245"/>
      <c r="C9" s="245"/>
      <c r="D9" s="245"/>
      <c r="E9" s="245"/>
      <c r="F9" s="245"/>
    </row>
    <row r="10" spans="1:7" ht="55.5" customHeight="1" x14ac:dyDescent="0.35">
      <c r="A10" s="234"/>
      <c r="B10" s="235"/>
      <c r="C10" s="235"/>
      <c r="D10" s="235"/>
      <c r="E10" s="235"/>
      <c r="F10" s="235"/>
    </row>
    <row r="11" spans="1:7" s="4" customFormat="1" ht="15" customHeight="1" x14ac:dyDescent="0.25">
      <c r="A11" s="280" t="s">
        <v>178</v>
      </c>
      <c r="B11" s="280"/>
      <c r="C11" s="280"/>
      <c r="D11" s="280"/>
      <c r="E11" s="280"/>
      <c r="F11" s="280"/>
    </row>
    <row r="12" spans="1:7" s="4" customFormat="1" ht="15" customHeight="1" x14ac:dyDescent="0.35">
      <c r="A12" s="47" t="s">
        <v>23</v>
      </c>
      <c r="B12" s="47" t="s">
        <v>32</v>
      </c>
      <c r="C12" s="84" t="s">
        <v>954</v>
      </c>
      <c r="D12" s="50" t="s">
        <v>180</v>
      </c>
      <c r="E12" s="84" t="s">
        <v>955</v>
      </c>
      <c r="F12" s="49" t="s">
        <v>27</v>
      </c>
    </row>
    <row r="13" spans="1:7" ht="15" customHeight="1" x14ac:dyDescent="0.35">
      <c r="A13" s="43">
        <f>VLOOKUP(C13,'SUP_LMT_ADA Master Price List'!$A$2:$D$601,2,FALSE)</f>
        <v>13010</v>
      </c>
      <c r="B13" s="44" t="str">
        <f>VLOOKUP(C13,'SUP_LMT_ADA Master Price List'!$A$2:$D$601,3,FALSE)</f>
        <v>Series 200 - Model - Level Kit - 36"x6'</v>
      </c>
      <c r="C13" s="85" t="s">
        <v>236</v>
      </c>
      <c r="D13" s="95">
        <f>(VLOOKUP(C13,'SUP_LMT_ADA Master Price List'!$A$2:$D$601,4,FALSE))*Index!$C$15</f>
        <v>233.34</v>
      </c>
      <c r="E13" s="85" t="s">
        <v>235</v>
      </c>
      <c r="F13" s="95">
        <f>(VLOOKUP(E13,'SUP_LMT_ADA Master Price List'!$A$2:$D$601,4,FALSE))*Index!$C$15</f>
        <v>303.33</v>
      </c>
    </row>
    <row r="14" spans="1:7" ht="15" customHeight="1" x14ac:dyDescent="0.35">
      <c r="A14" s="43">
        <f>VLOOKUP(C14,'SUP_LMT_ADA Master Price List'!$A$2:$D$601,2,FALSE)</f>
        <v>13012</v>
      </c>
      <c r="B14" s="44" t="str">
        <f>VLOOKUP(C14,'SUP_LMT_ADA Master Price List'!$A$2:$D$601,3,FALSE)</f>
        <v>Series 200 - Model - Level Kit - 36"x8'</v>
      </c>
      <c r="C14" s="85" t="s">
        <v>238</v>
      </c>
      <c r="D14" s="95">
        <f>(VLOOKUP(C14,'SUP_LMT_ADA Master Price List'!$A$2:$D$601,4,FALSE))*Index!$C$15</f>
        <v>311.11</v>
      </c>
      <c r="E14" s="85" t="s">
        <v>237</v>
      </c>
      <c r="F14" s="95">
        <f>(VLOOKUP(E14,'SUP_LMT_ADA Master Price List'!$A$2:$D$601,4,FALSE))*Index!$C$15</f>
        <v>404.44</v>
      </c>
    </row>
    <row r="15" spans="1:7" ht="15" customHeight="1" x14ac:dyDescent="0.35">
      <c r="A15" s="43">
        <f>VLOOKUP(C15,'SUP_LMT_ADA Master Price List'!$A$2:$D$601,2,FALSE)</f>
        <v>13014</v>
      </c>
      <c r="B15" s="44" t="str">
        <f>VLOOKUP(C15,'SUP_LMT_ADA Master Price List'!$A$2:$D$601,3,FALSE)</f>
        <v>Series 200 - Model - Level Kit - 36"x10' - OVERSIZED</v>
      </c>
      <c r="C15" s="85" t="s">
        <v>240</v>
      </c>
      <c r="D15" s="95">
        <f>(VLOOKUP(C15,'SUP_LMT_ADA Master Price List'!$A$2:$D$601,4,FALSE))*Index!$C$15</f>
        <v>388.87</v>
      </c>
      <c r="E15" s="85" t="s">
        <v>239</v>
      </c>
      <c r="F15" s="95">
        <f>(VLOOKUP(E15,'SUP_LMT_ADA Master Price List'!$A$2:$D$601,4,FALSE))*Index!$C$15</f>
        <v>505.53</v>
      </c>
    </row>
    <row r="16" spans="1:7" s="3" customFormat="1" ht="15" customHeight="1" x14ac:dyDescent="0.35">
      <c r="A16" s="47" t="s">
        <v>23</v>
      </c>
      <c r="B16" s="49" t="s">
        <v>33</v>
      </c>
      <c r="C16" s="84" t="s">
        <v>954</v>
      </c>
      <c r="D16" s="50" t="s">
        <v>180</v>
      </c>
      <c r="E16" s="84" t="s">
        <v>955</v>
      </c>
      <c r="F16" s="49" t="s">
        <v>27</v>
      </c>
    </row>
    <row r="17" spans="1:6" ht="15" customHeight="1" x14ac:dyDescent="0.35">
      <c r="A17" s="43">
        <f>VLOOKUP(C17,'SUP_LMT_ADA Master Price List'!$A$2:$D$601,2,FALSE)</f>
        <v>13020</v>
      </c>
      <c r="B17" s="44" t="str">
        <f>VLOOKUP(C17,'SUP_LMT_ADA Master Price List'!$A$2:$D$601,3,FALSE)</f>
        <v>Series 200 - Model - Stair Kit - 36"x6'</v>
      </c>
      <c r="C17" s="85" t="s">
        <v>242</v>
      </c>
      <c r="D17" s="95">
        <f>(VLOOKUP(C17,'SUP_LMT_ADA Master Price List'!$A$2:$D$601,4,FALSE))*Index!$C$15</f>
        <v>233.34</v>
      </c>
      <c r="E17" s="85" t="s">
        <v>241</v>
      </c>
      <c r="F17" s="95">
        <f>(VLOOKUP(E17,'SUP_LMT_ADA Master Price List'!$A$2:$D$601,4,FALSE))*Index!$C$15</f>
        <v>303.33</v>
      </c>
    </row>
    <row r="18" spans="1:6" ht="15" customHeight="1" x14ac:dyDescent="0.35">
      <c r="A18" s="43">
        <f>VLOOKUP(C18,'SUP_LMT_ADA Master Price List'!$A$2:$D$601,2,FALSE)</f>
        <v>13022</v>
      </c>
      <c r="B18" s="44" t="str">
        <f>VLOOKUP(C18,'SUP_LMT_ADA Master Price List'!$A$2:$D$601,3,FALSE)</f>
        <v>Series 200 - Model - Stair Kit - 36"x8'</v>
      </c>
      <c r="C18" s="85" t="s">
        <v>244</v>
      </c>
      <c r="D18" s="95">
        <f>(VLOOKUP(C18,'SUP_LMT_ADA Master Price List'!$A$2:$D$601,4,FALSE))*Index!$C$15</f>
        <v>311.11</v>
      </c>
      <c r="E18" s="85" t="s">
        <v>243</v>
      </c>
      <c r="F18" s="95">
        <f>(VLOOKUP(E18,'SUP_LMT_ADA Master Price List'!$A$2:$D$601,4,FALSE))*Index!$C$15</f>
        <v>404.44</v>
      </c>
    </row>
    <row r="19" spans="1:6" s="3" customFormat="1" ht="15" customHeight="1" x14ac:dyDescent="0.35">
      <c r="A19" s="47" t="s">
        <v>23</v>
      </c>
      <c r="B19" s="49" t="s">
        <v>187</v>
      </c>
      <c r="C19" s="84" t="s">
        <v>954</v>
      </c>
      <c r="D19" s="50" t="s">
        <v>180</v>
      </c>
      <c r="E19" s="84" t="s">
        <v>955</v>
      </c>
      <c r="F19" s="49" t="s">
        <v>27</v>
      </c>
    </row>
    <row r="20" spans="1:6" ht="15" customHeight="1" x14ac:dyDescent="0.35">
      <c r="A20" s="43">
        <f>VLOOKUP(C20,'SUP_LMT_ADA Master Price List'!$A$2:$D$601,2,FALSE)</f>
        <v>53452</v>
      </c>
      <c r="B20" s="44" t="str">
        <f>VLOOKUP(C20,'SUP_LMT_ADA Master Price List'!$A$2:$D$601,3,FALSE)</f>
        <v>4"x4"x39" Vinyl Post Sleeve</v>
      </c>
      <c r="C20" s="85" t="s">
        <v>475</v>
      </c>
      <c r="D20" s="45">
        <f>(VLOOKUP(C20,'SUP_LMT_ADA Master Price List'!$A$2:$D$601,4,FALSE))*Index!$C$15</f>
        <v>23.4</v>
      </c>
      <c r="E20" s="85" t="s">
        <v>474</v>
      </c>
      <c r="F20" s="95">
        <f>(VLOOKUP(E20,'SUP_LMT_ADA Master Price List'!$A$2:$D$601,4,FALSE))*Index!$C$15</f>
        <v>39.25</v>
      </c>
    </row>
    <row r="21" spans="1:6" ht="15" customHeight="1" x14ac:dyDescent="0.35">
      <c r="A21" s="43">
        <f>VLOOKUP(C21,'SUP_LMT_ADA Master Price List'!$A$2:$D$601,2,FALSE)</f>
        <v>53467</v>
      </c>
      <c r="B21" s="44" t="str">
        <f>VLOOKUP(C21,'SUP_LMT_ADA Master Price List'!$A$2:$D$601,3,FALSE)</f>
        <v>4"x4"x45" Vinyl Post Sleeve</v>
      </c>
      <c r="C21" s="85" t="s">
        <v>477</v>
      </c>
      <c r="D21" s="45">
        <f>(VLOOKUP(C21,'SUP_LMT_ADA Master Price List'!$A$2:$D$601,4,FALSE))*Index!$C$15</f>
        <v>28.77</v>
      </c>
      <c r="E21" s="85"/>
      <c r="F21" s="46" t="s">
        <v>80</v>
      </c>
    </row>
    <row r="22" spans="1:6" ht="15" customHeight="1" x14ac:dyDescent="0.35">
      <c r="A22" s="43">
        <f>VLOOKUP(C22,'SUP_LMT_ADA Master Price List'!$A$2:$D$601,2,FALSE)</f>
        <v>53470</v>
      </c>
      <c r="B22" s="44" t="str">
        <f>VLOOKUP(C22,'SUP_LMT_ADA Master Price List'!$A$2:$D$601,3,FALSE)</f>
        <v>4"x4"x48" Vinyl Post Sleeve</v>
      </c>
      <c r="C22" s="85" t="s">
        <v>479</v>
      </c>
      <c r="D22" s="95">
        <f>(VLOOKUP(C22,'SUP_LMT_ADA Master Price List'!$A$2:$D$601,4,FALSE))*Index!$C$15</f>
        <v>28.8</v>
      </c>
      <c r="E22" s="85" t="s">
        <v>478</v>
      </c>
      <c r="F22" s="95">
        <f>(VLOOKUP(E22,'SUP_LMT_ADA Master Price List'!$A$2:$D$601,4,FALSE))*Index!$C$15</f>
        <v>44.79</v>
      </c>
    </row>
    <row r="23" spans="1:6" ht="15" customHeight="1" x14ac:dyDescent="0.35">
      <c r="A23" s="43">
        <f>VLOOKUP(C23,'SUP_LMT_ADA Master Price List'!$A$2:$D$601,2,FALSE)</f>
        <v>39917</v>
      </c>
      <c r="B23" s="44" t="str">
        <f>VLOOKUP(C23,'SUP_LMT_ADA Master Price List'!$A$2:$D$601,3,FALSE)</f>
        <v>4"x36/42" Galvanized Angle Wizard Post Mount (for vinyl post sleeves)</v>
      </c>
      <c r="C23" s="85">
        <v>39917</v>
      </c>
      <c r="D23" s="45">
        <f>(VLOOKUP(C23,'SUP_LMT_ADA Master Price List'!$A$2:$D$601,4,FALSE))*Index!$C$15</f>
        <v>78.010000000000005</v>
      </c>
      <c r="E23" s="85"/>
      <c r="F23" s="46" t="s">
        <v>80</v>
      </c>
    </row>
    <row r="24" spans="1:6" ht="15" customHeight="1" x14ac:dyDescent="0.35">
      <c r="A24" s="43">
        <f>VLOOKUP(C24,'SUP_LMT_ADA Master Price List'!$A$2:$D$601,2,FALSE)</f>
        <v>39410</v>
      </c>
      <c r="B24" s="44" t="str">
        <f>VLOOKUP(C24,'SUP_LMT_ADA Master Price List'!$A$2:$D$601,3,FALSE)</f>
        <v>Concrete - GRK Post Screw - 19/64" x 3½" - Bag of 24</v>
      </c>
      <c r="C24" s="85">
        <v>39410</v>
      </c>
      <c r="D24" s="45">
        <f>(VLOOKUP(C24,'SUP_LMT_ADA Master Price List'!$A$2:$D$601,4,FALSE))*Index!$C$15</f>
        <v>58.75</v>
      </c>
      <c r="E24" s="85"/>
      <c r="F24" s="46" t="s">
        <v>80</v>
      </c>
    </row>
    <row r="25" spans="1:6" ht="15" customHeight="1" x14ac:dyDescent="0.35">
      <c r="A25" s="43">
        <f>VLOOKUP(C25,'SUP_LMT_ADA Master Price List'!$A$2:$D$601,2,FALSE)</f>
        <v>39417</v>
      </c>
      <c r="B25" s="44" t="str">
        <f>VLOOKUP(C25,'SUP_LMT_ADA Master Price List'!$A$2:$D$601,3,FALSE)</f>
        <v>Concrete - GRK Post Screw - 19/64" x 3½" - Box of 400</v>
      </c>
      <c r="C25" s="85">
        <v>39417</v>
      </c>
      <c r="D25" s="45">
        <f>(VLOOKUP(C25,'SUP_LMT_ADA Master Price List'!$A$2:$D$601,4,FALSE))*Index!$C$15</f>
        <v>762.38</v>
      </c>
      <c r="E25" s="85"/>
      <c r="F25" s="46" t="s">
        <v>80</v>
      </c>
    </row>
    <row r="26" spans="1:6" ht="15" customHeight="1" x14ac:dyDescent="0.35">
      <c r="A26" s="43" t="e">
        <f>VLOOKUP(C26,'SUP_LMT_ADA Master Price List'!$A$2:$D$601,2,FALSE)</f>
        <v>#N/A</v>
      </c>
      <c r="B26" s="44" t="e">
        <f>VLOOKUP(C26,'SUP_LMT_ADA Master Price List'!$A$2:$D$601,3,FALSE)</f>
        <v>#N/A</v>
      </c>
      <c r="C26" s="85">
        <v>39430</v>
      </c>
      <c r="D26" s="45" t="e">
        <f>(VLOOKUP(C26,'SUP_LMT_ADA Master Price List'!$A$2:$D$601,4,FALSE))*Index!$C$15</f>
        <v>#N/A</v>
      </c>
      <c r="E26" s="85"/>
      <c r="F26" s="46" t="s">
        <v>80</v>
      </c>
    </row>
    <row r="27" spans="1:6" ht="15" customHeight="1" x14ac:dyDescent="0.35">
      <c r="A27" s="43" t="e">
        <f>VLOOKUP(C27,'SUP_LMT_ADA Master Price List'!$A$2:$D$601,2,FALSE)</f>
        <v>#N/A</v>
      </c>
      <c r="B27" s="44" t="e">
        <f>VLOOKUP(C27,'SUP_LMT_ADA Master Price List'!$A$2:$D$601,3,FALSE)</f>
        <v>#N/A</v>
      </c>
      <c r="C27" s="85">
        <v>39433</v>
      </c>
      <c r="D27" s="45" t="e">
        <f>(VLOOKUP(C27,'SUP_LMT_ADA Master Price List'!$A$2:$D$601,4,FALSE))*Index!$C$15</f>
        <v>#N/A</v>
      </c>
      <c r="E27" s="85"/>
      <c r="F27" s="46" t="s">
        <v>80</v>
      </c>
    </row>
    <row r="28" spans="1:6" ht="15" customHeight="1" x14ac:dyDescent="0.35">
      <c r="A28" s="43" t="e">
        <f>VLOOKUP(C28,'SUP_LMT_ADA Master Price List'!$A$2:$D$601,2,FALSE)</f>
        <v>#N/A</v>
      </c>
      <c r="B28" s="44" t="e">
        <f>VLOOKUP(C28,'SUP_LMT_ADA Master Price List'!$A$2:$D$601,3,FALSE)</f>
        <v>#N/A</v>
      </c>
      <c r="C28" s="85">
        <v>39436</v>
      </c>
      <c r="D28" s="45" t="e">
        <f>(VLOOKUP(C28,'SUP_LMT_ADA Master Price List'!$A$2:$D$601,4,FALSE))*Index!$C$15</f>
        <v>#N/A</v>
      </c>
      <c r="E28" s="85"/>
      <c r="F28" s="46" t="s">
        <v>80</v>
      </c>
    </row>
    <row r="29" spans="1:6" s="3" customFormat="1" ht="15" customHeight="1" x14ac:dyDescent="0.35">
      <c r="A29" s="47" t="s">
        <v>23</v>
      </c>
      <c r="B29" s="49" t="s">
        <v>24</v>
      </c>
      <c r="C29" s="84" t="s">
        <v>954</v>
      </c>
      <c r="D29" s="50" t="s">
        <v>180</v>
      </c>
      <c r="E29" s="84" t="s">
        <v>955</v>
      </c>
      <c r="F29" s="49" t="s">
        <v>27</v>
      </c>
    </row>
    <row r="30" spans="1:6" ht="15" customHeight="1" x14ac:dyDescent="0.35">
      <c r="A30" s="43">
        <f>VLOOKUP(C30,'SUP_LMT_ADA Master Price List'!$A$2:$D$601,2,FALSE)</f>
        <v>13029</v>
      </c>
      <c r="B30" s="44" t="str">
        <f>VLOOKUP(C30,'SUP_LMT_ADA Master Price List'!$A$2:$D$601,3,FALSE)</f>
        <v>Series 200 Level Brackets - 4 Pack</v>
      </c>
      <c r="C30" s="85" t="s">
        <v>246</v>
      </c>
      <c r="D30" s="95">
        <f>(VLOOKUP(C30,'SUP_LMT_ADA Master Price List'!$A$2:$D$601,4,FALSE))*Index!$C$15</f>
        <v>34.14</v>
      </c>
      <c r="E30" s="85" t="s">
        <v>245</v>
      </c>
      <c r="F30" s="95">
        <f>(VLOOKUP(E30,'SUP_LMT_ADA Master Price List'!$A$2:$D$601,4,FALSE))*Index!$C$15</f>
        <v>44.38</v>
      </c>
    </row>
    <row r="31" spans="1:6" ht="15" customHeight="1" x14ac:dyDescent="0.35">
      <c r="A31" s="43">
        <f>VLOOKUP(C31,'SUP_LMT_ADA Master Price List'!$A$2:$D$601,2,FALSE)</f>
        <v>13032</v>
      </c>
      <c r="B31" s="44" t="str">
        <f>VLOOKUP(C31,'SUP_LMT_ADA Master Price List'!$A$2:$D$601,3,FALSE)</f>
        <v>Series 200 32°-36° Stair Brackets - 4 Pack</v>
      </c>
      <c r="C31" s="85" t="s">
        <v>248</v>
      </c>
      <c r="D31" s="95">
        <f>(VLOOKUP(C31,'SUP_LMT_ADA Master Price List'!$A$2:$D$601,4,FALSE))*Index!$C$15</f>
        <v>34.14</v>
      </c>
      <c r="E31" s="85" t="s">
        <v>247</v>
      </c>
      <c r="F31" s="95">
        <f>(VLOOKUP(E31,'SUP_LMT_ADA Master Price List'!$A$2:$D$601,4,FALSE))*Index!$C$15</f>
        <v>44.38</v>
      </c>
    </row>
    <row r="32" spans="1:6" ht="15" customHeight="1" x14ac:dyDescent="0.35">
      <c r="A32" s="43" t="e">
        <f>VLOOKUP(C32,'SUP_LMT_ADA Master Price List'!$A$2:$D$601,2,FALSE)</f>
        <v>#N/A</v>
      </c>
      <c r="B32" s="44" t="e">
        <f>VLOOKUP(C32,'SUP_LMT_ADA Master Price List'!$A$2:$D$601,3,FALSE)</f>
        <v>#N/A</v>
      </c>
      <c r="C32" s="85" t="s">
        <v>250</v>
      </c>
      <c r="D32" s="95" t="e">
        <f>(VLOOKUP(C32,'SUP_LMT_ADA Master Price List'!$A$2:$D$601,4,FALSE))*Index!$C$15</f>
        <v>#N/A</v>
      </c>
      <c r="E32" s="85" t="s">
        <v>249</v>
      </c>
      <c r="F32" s="95" t="e">
        <f>(VLOOKUP(E32,'SUP_LMT_ADA Master Price List'!$A$2:$D$601,4,FALSE))*Index!$C$15</f>
        <v>#N/A</v>
      </c>
    </row>
    <row r="33" spans="1:6" ht="15" customHeight="1" x14ac:dyDescent="0.35">
      <c r="A33" s="43" t="e">
        <f>VLOOKUP(C33,'SUP_LMT_ADA Master Price List'!$A$2:$D$601,2,FALSE)</f>
        <v>#N/A</v>
      </c>
      <c r="B33" s="44" t="e">
        <f>VLOOKUP(C33,'SUP_LMT_ADA Master Price List'!$A$2:$D$601,3,FALSE)</f>
        <v>#N/A</v>
      </c>
      <c r="C33" s="85" t="s">
        <v>252</v>
      </c>
      <c r="D33" s="95" t="e">
        <f>(VLOOKUP(C33,'SUP_LMT_ADA Master Price List'!$A$2:$D$601,4,FALSE))*Index!$C$15</f>
        <v>#N/A</v>
      </c>
      <c r="E33" s="85" t="s">
        <v>251</v>
      </c>
      <c r="F33" s="95" t="e">
        <f>(VLOOKUP(E33,'SUP_LMT_ADA Master Price List'!$A$2:$D$601,4,FALSE))*Index!$C$15</f>
        <v>#N/A</v>
      </c>
    </row>
    <row r="34" spans="1:6" ht="15" customHeight="1" x14ac:dyDescent="0.35">
      <c r="A34" s="43">
        <f>VLOOKUP(C34,'SUP_LMT_ADA Master Price List'!$A$2:$D$601,2,FALSE)</f>
        <v>31010</v>
      </c>
      <c r="B34" s="44" t="str">
        <f>VLOOKUP(C34,'SUP_LMT_ADA Master Price List'!$A$2:$D$601,3,FALSE)</f>
        <v>4" Pyramid Cap</v>
      </c>
      <c r="C34" s="85" t="s">
        <v>324</v>
      </c>
      <c r="D34" s="45">
        <f>(VLOOKUP(C34,'SUP_LMT_ADA Master Price List'!$A$2:$D$601,4,FALSE))*Index!$C$15</f>
        <v>3.74</v>
      </c>
      <c r="E34" s="85" t="s">
        <v>323</v>
      </c>
      <c r="F34" s="95">
        <f>(VLOOKUP(E34,'SUP_LMT_ADA Master Price List'!$A$2:$D$601,4,FALSE))*Index!$C$15</f>
        <v>8.42</v>
      </c>
    </row>
    <row r="35" spans="1:6" ht="15" customHeight="1" x14ac:dyDescent="0.35">
      <c r="A35" s="43">
        <f>VLOOKUP(C35,'SUP_LMT_ADA Master Price List'!$A$2:$D$601,2,FALSE)</f>
        <v>31142</v>
      </c>
      <c r="B35" s="44" t="str">
        <f>VLOOKUP(C35,'SUP_LMT_ADA Master Price List'!$A$2:$D$601,3,FALSE)</f>
        <v>4" New England Cap</v>
      </c>
      <c r="C35" s="85" t="s">
        <v>337</v>
      </c>
      <c r="D35" s="45">
        <f>(VLOOKUP(C35,'SUP_LMT_ADA Master Price List'!$A$2:$D$601,4,FALSE))*Index!$C$15</f>
        <v>11.12</v>
      </c>
      <c r="E35" s="85" t="s">
        <v>336</v>
      </c>
      <c r="F35" s="95">
        <f>(VLOOKUP(E35,'SUP_LMT_ADA Master Price List'!$A$2:$D$601,4,FALSE))*Index!$C$15</f>
        <v>26.94</v>
      </c>
    </row>
    <row r="36" spans="1:6" ht="15" customHeight="1" x14ac:dyDescent="0.35">
      <c r="A36" s="43">
        <f>VLOOKUP(C36,'SUP_LMT_ADA Master Price List'!$A$2:$D$601,2,FALSE)</f>
        <v>33020</v>
      </c>
      <c r="B36" s="44" t="str">
        <f>VLOOKUP(C36,'SUP_LMT_ADA Master Price List'!$A$2:$D$601,3,FALSE)</f>
        <v>4" Classic Post Trim</v>
      </c>
      <c r="C36" s="85" t="s">
        <v>343</v>
      </c>
      <c r="D36" s="95">
        <f>(VLOOKUP(C36,'SUP_LMT_ADA Master Price List'!$A$2:$D$601,4,FALSE))*Index!$C$15</f>
        <v>7.46</v>
      </c>
      <c r="E36" s="85" t="s">
        <v>342</v>
      </c>
      <c r="F36" s="95">
        <f>(VLOOKUP(E36,'SUP_LMT_ADA Master Price List'!$A$2:$D$601,4,FALSE))*Index!$C$15</f>
        <v>12.67</v>
      </c>
    </row>
    <row r="37" spans="1:6" ht="15" customHeight="1" x14ac:dyDescent="0.35">
      <c r="A37" s="43">
        <f>VLOOKUP(C37,'SUP_LMT_ADA Master Price List'!$A$2:$D$601,2,FALSE)</f>
        <v>33021</v>
      </c>
      <c r="B37" s="44" t="str">
        <f>VLOOKUP(C37,'SUP_LMT_ADA Master Price List'!$A$2:$D$601,3,FALSE)</f>
        <v>4" New England Post Trim</v>
      </c>
      <c r="C37" s="85" t="s">
        <v>345</v>
      </c>
      <c r="D37" s="45">
        <f>(VLOOKUP(C37,'SUP_LMT_ADA Master Price List'!$A$2:$D$601,4,FALSE))*Index!$C$15</f>
        <v>7.46</v>
      </c>
      <c r="E37" s="85"/>
      <c r="F37" s="46" t="s">
        <v>80</v>
      </c>
    </row>
    <row r="38" spans="1:6" ht="15" customHeight="1" x14ac:dyDescent="0.35">
      <c r="A38" s="43">
        <f>VLOOKUP(C38,'SUP_LMT_ADA Master Price List'!$A$2:$D$601,2,FALSE)</f>
        <v>39694</v>
      </c>
      <c r="B38" s="44" t="str">
        <f>VLOOKUP(C38,'SUP_LMT_ADA Master Price List'!$A$2:$D$601,3,FALSE)</f>
        <v>1.5 oz Vinyl Adhesive</v>
      </c>
      <c r="C38" s="85">
        <v>39694</v>
      </c>
      <c r="D38" s="45">
        <f>(VLOOKUP(C38,'SUP_LMT_ADA Master Price List'!$A$2:$D$601,4,FALSE))*Index!$C$15</f>
        <v>9.61</v>
      </c>
      <c r="E38" s="85"/>
      <c r="F38" s="46" t="s">
        <v>80</v>
      </c>
    </row>
    <row r="39" spans="1:6" ht="15" customHeight="1" x14ac:dyDescent="0.35">
      <c r="A39" s="43">
        <f>VLOOKUP(C39,'SUP_LMT_ADA Master Price List'!$A$2:$D$601,2,FALSE)</f>
        <v>39697</v>
      </c>
      <c r="B39" s="44" t="str">
        <f>VLOOKUP(C39,'SUP_LMT_ADA Master Price List'!$A$2:$D$601,3,FALSE)</f>
        <v>6 oz Vinyl Adhesive</v>
      </c>
      <c r="C39" s="85">
        <v>39697</v>
      </c>
      <c r="D39" s="45">
        <f>(VLOOKUP(C39,'SUP_LMT_ADA Master Price List'!$A$2:$D$601,4,FALSE))*Index!$C$15</f>
        <v>29.16</v>
      </c>
      <c r="E39" s="85"/>
      <c r="F39" s="46" t="s">
        <v>80</v>
      </c>
    </row>
    <row r="40" spans="1:6" x14ac:dyDescent="0.35">
      <c r="A40" s="49" t="s">
        <v>23</v>
      </c>
      <c r="B40" s="52" t="s">
        <v>30</v>
      </c>
      <c r="C40" s="84" t="s">
        <v>954</v>
      </c>
      <c r="D40" s="50" t="s">
        <v>180</v>
      </c>
      <c r="E40" s="84" t="s">
        <v>955</v>
      </c>
      <c r="F40" s="49" t="s">
        <v>27</v>
      </c>
    </row>
    <row r="41" spans="1:6" x14ac:dyDescent="0.35">
      <c r="A41" s="43">
        <f>VLOOKUP(C41,'SUP_LMT_ADA Master Price List'!$A$2:$D$601,2,FALSE)</f>
        <v>35125</v>
      </c>
      <c r="B41" s="44" t="str">
        <f>VLOOKUP(C41,'SUP_LMT_ADA Master Price List'!$A$2:$D$601,3,FALSE)</f>
        <v>Series 200 Gate Kit - 36"x48"</v>
      </c>
      <c r="C41" s="85" t="s">
        <v>415</v>
      </c>
      <c r="D41" s="95">
        <f>(VLOOKUP(C41,'SUP_LMT_ADA Master Price List'!$A$2:$D$601,4,FALSE))*Index!$C$15</f>
        <v>296.60000000000002</v>
      </c>
      <c r="E41" s="85" t="s">
        <v>414</v>
      </c>
      <c r="F41" s="95">
        <f>(VLOOKUP(E41,'SUP_LMT_ADA Master Price List'!$A$2:$D$601,4,FALSE))*Index!$C$15</f>
        <v>385.58</v>
      </c>
    </row>
    <row r="42" spans="1:6" x14ac:dyDescent="0.35">
      <c r="A42" s="43">
        <f>VLOOKUP(C42,'Regal Master Price List'!$A$2:$D$955,2,FALSE)</f>
        <v>17751</v>
      </c>
      <c r="B42" s="44" t="str">
        <f>VLOOKUP(C42,'Regal Master Price List'!$A$2:$D$955,4,FALSE)</f>
        <v>Self Closing Gate Hinge Set</v>
      </c>
      <c r="C42" s="85" t="s">
        <v>927</v>
      </c>
      <c r="D42" s="45">
        <f>(VLOOKUP(C42,'Regal Master Price List'!$A$2:$E$939,5,FALSE))*Index!$C$15</f>
        <v>62.242476799999999</v>
      </c>
      <c r="E42" s="85"/>
      <c r="F42" s="46" t="s">
        <v>80</v>
      </c>
    </row>
    <row r="43" spans="1:6" x14ac:dyDescent="0.35">
      <c r="A43" s="43">
        <f>VLOOKUP(C43,'Regal Master Price List'!$A$2:$D$955,2,FALSE)</f>
        <v>17752</v>
      </c>
      <c r="B43" s="44" t="str">
        <f>VLOOKUP(C43,'Regal Master Price List'!$A$2:$D$955,4,FALSE)</f>
        <v>Gate Latch</v>
      </c>
      <c r="C43" s="85" t="s">
        <v>930</v>
      </c>
      <c r="D43" s="45">
        <f>(VLOOKUP(C43,'Regal Master Price List'!$A$2:$E$939,5,FALSE))*Index!$C$15</f>
        <v>53.420427199999999</v>
      </c>
      <c r="E43" s="85"/>
      <c r="F43" s="46" t="s">
        <v>80</v>
      </c>
    </row>
    <row r="44" spans="1:6" x14ac:dyDescent="0.35">
      <c r="A44" s="58"/>
      <c r="B44" s="54"/>
      <c r="C44" s="92"/>
      <c r="D44" s="59"/>
      <c r="E44" s="90"/>
      <c r="F44" s="54"/>
    </row>
    <row r="45" spans="1:6" x14ac:dyDescent="0.35">
      <c r="A45" s="58"/>
      <c r="B45" s="54"/>
      <c r="C45" s="92"/>
      <c r="D45" s="59"/>
      <c r="E45" s="90"/>
      <c r="F45" s="54"/>
    </row>
    <row r="46" spans="1:6" x14ac:dyDescent="0.35">
      <c r="A46" s="58"/>
      <c r="B46" s="54"/>
      <c r="C46" s="92"/>
      <c r="D46" s="59"/>
      <c r="E46" s="90"/>
      <c r="F46" s="54"/>
    </row>
    <row r="47" spans="1:6" x14ac:dyDescent="0.35">
      <c r="A47" s="58"/>
      <c r="B47" s="54"/>
      <c r="C47" s="92"/>
      <c r="D47" s="59"/>
      <c r="E47" s="90"/>
      <c r="F47" s="54"/>
    </row>
    <row r="48" spans="1:6" x14ac:dyDescent="0.35">
      <c r="A48" s="58"/>
      <c r="B48" s="54"/>
      <c r="C48" s="92"/>
      <c r="D48" s="59"/>
      <c r="E48" s="90"/>
      <c r="F48" s="54"/>
    </row>
    <row r="49" spans="1:6" x14ac:dyDescent="0.35">
      <c r="A49" s="58"/>
      <c r="B49" s="54"/>
      <c r="C49" s="92"/>
      <c r="D49" s="59"/>
      <c r="E49" s="90"/>
      <c r="F49" s="54"/>
    </row>
    <row r="50" spans="1:6" x14ac:dyDescent="0.35">
      <c r="A50" s="58"/>
      <c r="B50" s="54"/>
      <c r="C50" s="92"/>
      <c r="D50" s="59"/>
      <c r="E50" s="90"/>
      <c r="F50" s="54"/>
    </row>
    <row r="51" spans="1:6" x14ac:dyDescent="0.35">
      <c r="A51" s="58"/>
      <c r="B51" s="54"/>
      <c r="C51" s="92"/>
      <c r="D51" s="59"/>
      <c r="E51" s="90"/>
      <c r="F51" s="54"/>
    </row>
    <row r="52" spans="1:6" x14ac:dyDescent="0.35">
      <c r="A52" s="58"/>
      <c r="B52" s="54"/>
      <c r="C52" s="92"/>
      <c r="D52" s="59"/>
      <c r="E52" s="90"/>
      <c r="F52" s="54"/>
    </row>
    <row r="53" spans="1:6" x14ac:dyDescent="0.35">
      <c r="A53" s="58"/>
      <c r="B53" s="54"/>
      <c r="C53" s="92"/>
      <c r="D53" s="59"/>
      <c r="E53" s="90"/>
      <c r="F53" s="54"/>
    </row>
    <row r="54" spans="1:6" x14ac:dyDescent="0.35">
      <c r="A54" s="58"/>
      <c r="B54" s="54"/>
      <c r="C54" s="92"/>
      <c r="D54" s="59"/>
      <c r="E54" s="90"/>
      <c r="F54" s="54"/>
    </row>
    <row r="55" spans="1:6" x14ac:dyDescent="0.35">
      <c r="A55" s="58"/>
      <c r="B55" s="54"/>
      <c r="C55" s="92"/>
      <c r="D55" s="59"/>
      <c r="E55" s="90"/>
      <c r="F55" s="54"/>
    </row>
    <row r="56" spans="1:6" x14ac:dyDescent="0.35">
      <c r="A56" s="58"/>
      <c r="B56" s="54"/>
      <c r="C56" s="92"/>
      <c r="D56" s="59"/>
      <c r="E56" s="90"/>
      <c r="F56" s="54"/>
    </row>
    <row r="57" spans="1:6" x14ac:dyDescent="0.35">
      <c r="A57" s="58"/>
      <c r="B57" s="54"/>
      <c r="C57" s="92"/>
      <c r="D57" s="59"/>
      <c r="E57" s="90"/>
      <c r="F57" s="54"/>
    </row>
    <row r="58" spans="1:6" x14ac:dyDescent="0.35">
      <c r="A58" s="58"/>
      <c r="B58" s="54"/>
      <c r="C58" s="92"/>
      <c r="D58" s="59"/>
      <c r="E58" s="90"/>
      <c r="F58" s="54"/>
    </row>
    <row r="59" spans="1:6" x14ac:dyDescent="0.35">
      <c r="A59" s="58"/>
      <c r="B59" s="54"/>
      <c r="C59" s="92"/>
      <c r="D59" s="59"/>
      <c r="E59" s="90"/>
      <c r="F59" s="54"/>
    </row>
    <row r="60" spans="1:6" x14ac:dyDescent="0.35">
      <c r="A60" s="58"/>
      <c r="B60" s="54"/>
      <c r="C60" s="92"/>
      <c r="D60" s="59"/>
      <c r="E60" s="90"/>
      <c r="F60" s="54"/>
    </row>
    <row r="61" spans="1:6" x14ac:dyDescent="0.35">
      <c r="A61" s="58"/>
      <c r="B61" s="54"/>
      <c r="C61" s="92"/>
      <c r="D61" s="59"/>
      <c r="E61" s="90"/>
      <c r="F61" s="54"/>
    </row>
    <row r="62" spans="1:6" x14ac:dyDescent="0.35">
      <c r="A62" s="58"/>
      <c r="B62" s="54"/>
      <c r="C62" s="92"/>
      <c r="D62" s="59"/>
      <c r="E62" s="90"/>
      <c r="F62" s="54"/>
    </row>
    <row r="63" spans="1:6" x14ac:dyDescent="0.35">
      <c r="A63" s="58"/>
      <c r="B63" s="54"/>
      <c r="C63" s="92"/>
      <c r="D63" s="59"/>
      <c r="E63" s="90"/>
      <c r="F63" s="54"/>
    </row>
    <row r="64" spans="1:6" x14ac:dyDescent="0.35">
      <c r="A64" s="58"/>
      <c r="B64" s="54"/>
      <c r="C64" s="92"/>
      <c r="D64" s="59"/>
      <c r="E64" s="90"/>
      <c r="F64" s="54"/>
    </row>
    <row r="65" spans="1:6" x14ac:dyDescent="0.35">
      <c r="A65" s="58"/>
      <c r="B65" s="54"/>
      <c r="C65" s="92"/>
      <c r="D65" s="59"/>
      <c r="E65" s="90"/>
      <c r="F65" s="54"/>
    </row>
    <row r="66" spans="1:6" x14ac:dyDescent="0.35">
      <c r="A66" s="58"/>
      <c r="B66" s="54"/>
      <c r="C66" s="92"/>
      <c r="D66" s="59"/>
      <c r="E66" s="90"/>
      <c r="F66" s="54"/>
    </row>
    <row r="67" spans="1:6" x14ac:dyDescent="0.35">
      <c r="A67" s="58"/>
      <c r="B67" s="54"/>
      <c r="C67" s="92"/>
      <c r="D67" s="59"/>
      <c r="E67" s="90"/>
      <c r="F67" s="54"/>
    </row>
    <row r="68" spans="1:6" x14ac:dyDescent="0.35">
      <c r="A68" s="58"/>
      <c r="B68" s="54"/>
      <c r="C68" s="92"/>
      <c r="D68" s="59"/>
      <c r="E68" s="90"/>
      <c r="F68" s="54"/>
    </row>
    <row r="69" spans="1:6" x14ac:dyDescent="0.35">
      <c r="A69" s="58"/>
      <c r="B69" s="54"/>
      <c r="C69" s="92"/>
      <c r="D69" s="59"/>
      <c r="E69" s="90"/>
      <c r="F69" s="54"/>
    </row>
    <row r="70" spans="1:6" x14ac:dyDescent="0.35">
      <c r="A70" s="58"/>
      <c r="B70" s="54"/>
      <c r="C70" s="92"/>
      <c r="D70" s="59"/>
      <c r="E70" s="90"/>
      <c r="F70" s="54"/>
    </row>
    <row r="71" spans="1:6" x14ac:dyDescent="0.35">
      <c r="A71" s="58"/>
      <c r="B71" s="54"/>
      <c r="C71" s="92"/>
      <c r="D71" s="59"/>
      <c r="E71" s="90"/>
      <c r="F71" s="54"/>
    </row>
    <row r="72" spans="1:6" x14ac:dyDescent="0.35">
      <c r="A72" s="58"/>
      <c r="B72" s="54"/>
      <c r="C72" s="92"/>
      <c r="D72" s="59"/>
      <c r="E72" s="90"/>
      <c r="F72" s="54"/>
    </row>
    <row r="73" spans="1:6" x14ac:dyDescent="0.35">
      <c r="A73" s="58"/>
      <c r="B73" s="54"/>
      <c r="C73" s="92"/>
      <c r="D73" s="59"/>
      <c r="E73" s="90"/>
      <c r="F73" s="54"/>
    </row>
    <row r="74" spans="1:6" x14ac:dyDescent="0.35">
      <c r="A74" s="58"/>
      <c r="B74" s="54"/>
      <c r="C74" s="92"/>
      <c r="D74" s="59"/>
      <c r="E74" s="90"/>
      <c r="F74" s="54"/>
    </row>
    <row r="75" spans="1:6" x14ac:dyDescent="0.35">
      <c r="A75" s="58"/>
      <c r="B75" s="54"/>
      <c r="C75" s="92"/>
      <c r="D75" s="59"/>
      <c r="E75" s="90"/>
      <c r="F75" s="54"/>
    </row>
    <row r="76" spans="1:6" x14ac:dyDescent="0.35">
      <c r="A76" s="58"/>
      <c r="B76" s="54"/>
      <c r="C76" s="92"/>
      <c r="D76" s="59"/>
      <c r="E76" s="90"/>
      <c r="F76" s="54"/>
    </row>
    <row r="77" spans="1:6" x14ac:dyDescent="0.35">
      <c r="A77" s="58"/>
      <c r="B77" s="54"/>
      <c r="C77" s="92"/>
      <c r="D77" s="59"/>
      <c r="E77" s="90"/>
      <c r="F77" s="54"/>
    </row>
    <row r="117" spans="6:6" x14ac:dyDescent="0.35">
      <c r="F117" s="9"/>
    </row>
  </sheetData>
  <mergeCells count="4">
    <mergeCell ref="A1:F1"/>
    <mergeCell ref="A11:F11"/>
    <mergeCell ref="A2:F2"/>
    <mergeCell ref="A3:F10"/>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39997558519241921"/>
  </sheetPr>
  <dimension ref="A1:F19"/>
  <sheetViews>
    <sheetView showGridLines="0" workbookViewId="0">
      <pane xSplit="5" ySplit="2" topLeftCell="F3" activePane="bottomRight" state="frozen"/>
      <selection activeCell="F15" sqref="F15"/>
      <selection pane="topRight" activeCell="F15" sqref="F15"/>
      <selection pane="bottomLeft" activeCell="F15" sqref="F15"/>
      <selection pane="bottomRight" activeCell="A2" sqref="A2:E2"/>
    </sheetView>
  </sheetViews>
  <sheetFormatPr defaultColWidth="9.1796875" defaultRowHeight="14.5" x14ac:dyDescent="0.35"/>
  <cols>
    <col min="1" max="2" width="11.7265625" style="9" customWidth="1"/>
    <col min="3" max="3" width="72.7265625" style="9" customWidth="1"/>
    <col min="4" max="4" width="11.7265625" style="9" hidden="1" customWidth="1"/>
    <col min="5" max="5" width="11.7265625" style="9" customWidth="1"/>
    <col min="6" max="16384" width="9.1796875" style="9"/>
  </cols>
  <sheetData>
    <row r="1" spans="1:6" ht="45" customHeight="1" x14ac:dyDescent="0.35">
      <c r="A1" s="231" t="s">
        <v>168</v>
      </c>
      <c r="B1" s="231"/>
      <c r="C1" s="231"/>
      <c r="D1" s="231"/>
      <c r="E1" s="231"/>
      <c r="F1" s="54"/>
    </row>
    <row r="2" spans="1:6" ht="15" customHeight="1" x14ac:dyDescent="0.35">
      <c r="A2" s="234" t="s">
        <v>233</v>
      </c>
      <c r="B2" s="235"/>
      <c r="C2" s="235"/>
      <c r="D2" s="235"/>
      <c r="E2" s="235"/>
      <c r="F2" s="63"/>
    </row>
    <row r="3" spans="1:6" ht="111" customHeight="1" x14ac:dyDescent="0.35">
      <c r="A3" s="261"/>
      <c r="B3" s="262"/>
      <c r="C3" s="262"/>
      <c r="D3" s="262"/>
      <c r="E3" s="270"/>
      <c r="F3" s="54"/>
    </row>
    <row r="4" spans="1:6" ht="122.25" customHeight="1" x14ac:dyDescent="0.35">
      <c r="A4" s="261"/>
      <c r="B4" s="262"/>
      <c r="C4" s="262"/>
      <c r="D4" s="262"/>
      <c r="E4" s="270"/>
      <c r="F4" s="54"/>
    </row>
    <row r="5" spans="1:6" ht="65.25" customHeight="1" x14ac:dyDescent="0.35">
      <c r="A5" s="261"/>
      <c r="B5" s="262"/>
      <c r="C5" s="262"/>
      <c r="D5" s="262"/>
      <c r="E5" s="270"/>
      <c r="F5" s="54"/>
    </row>
    <row r="6" spans="1:6" ht="64.5" customHeight="1" x14ac:dyDescent="0.35">
      <c r="A6" s="263"/>
      <c r="B6" s="264"/>
      <c r="C6" s="264"/>
      <c r="D6" s="264"/>
      <c r="E6" s="271"/>
      <c r="F6" s="54"/>
    </row>
    <row r="7" spans="1:6" s="10" customFormat="1" ht="21" customHeight="1" x14ac:dyDescent="0.25">
      <c r="A7" s="239" t="s">
        <v>1531</v>
      </c>
      <c r="B7" s="240"/>
      <c r="C7" s="250"/>
      <c r="D7" s="250"/>
      <c r="E7" s="266"/>
      <c r="F7" s="55"/>
    </row>
    <row r="8" spans="1:6" x14ac:dyDescent="0.35">
      <c r="A8" s="49" t="s">
        <v>23</v>
      </c>
      <c r="B8" s="47" t="s">
        <v>179</v>
      </c>
      <c r="C8" s="49" t="s">
        <v>168</v>
      </c>
      <c r="D8" s="82" t="s">
        <v>954</v>
      </c>
      <c r="E8" s="50" t="s">
        <v>1532</v>
      </c>
      <c r="F8" s="54"/>
    </row>
    <row r="9" spans="1:6" x14ac:dyDescent="0.35">
      <c r="A9" s="51">
        <f>VLOOKUP(D9,'Regal Master Price List'!$A$2:$E$939,2,FALSE)</f>
        <v>37150</v>
      </c>
      <c r="B9" s="51" t="str">
        <f>VLOOKUP(D9,'Regal Master Price List'!$A$2:$E$939,3,FALSE)</f>
        <v xml:space="preserve">HR08 </v>
      </c>
      <c r="C9" s="20" t="str">
        <f>VLOOKUP(D9,'Regal Master Price List'!$A$2:$E$939,4,FALSE)</f>
        <v>8' Handrail</v>
      </c>
      <c r="D9" s="25" t="s">
        <v>937</v>
      </c>
      <c r="E9" s="25">
        <f>(VLOOKUP(D9,'Regal Master Price List'!$A$2:$E$939,5,FALSE))*Index!$C$15</f>
        <v>97.630399999999995</v>
      </c>
      <c r="F9" s="54"/>
    </row>
    <row r="10" spans="1:6" x14ac:dyDescent="0.35">
      <c r="A10" s="51">
        <f>VLOOKUP(D10,'Regal Master Price List'!$A$2:$E$939,2,FALSE)</f>
        <v>37151</v>
      </c>
      <c r="B10" s="51" t="str">
        <f>VLOOKUP(D10,'Regal Master Price List'!$A$2:$E$939,3,FALSE)</f>
        <v xml:space="preserve">HSC </v>
      </c>
      <c r="C10" s="20" t="str">
        <f>VLOOKUP(D10,'Regal Master Price List'!$A$2:$E$939,4,FALSE)</f>
        <v>Rail Splice and Cap</v>
      </c>
      <c r="D10" s="25" t="s">
        <v>938</v>
      </c>
      <c r="E10" s="25">
        <f>(VLOOKUP(D10,'Regal Master Price List'!$A$2:$E$939,5,FALSE))*Index!$C$15</f>
        <v>12.32</v>
      </c>
      <c r="F10" s="54"/>
    </row>
    <row r="11" spans="1:6" x14ac:dyDescent="0.35">
      <c r="A11" s="51">
        <f>VLOOKUP(D11,'Regal Master Price List'!$A$2:$E$939,2,FALSE)</f>
        <v>37152</v>
      </c>
      <c r="B11" s="51" t="str">
        <f>VLOOKUP(D11,'Regal Master Price List'!$A$2:$E$939,3,FALSE)</f>
        <v xml:space="preserve">HAC </v>
      </c>
      <c r="C11" s="20" t="str">
        <f>VLOOKUP(D11,'Regal Master Price List'!$A$2:$E$939,4,FALSE)</f>
        <v>Adjustable Angle Connector</v>
      </c>
      <c r="D11" s="25" t="s">
        <v>939</v>
      </c>
      <c r="E11" s="25">
        <f>(VLOOKUP(D11,'Regal Master Price List'!$A$2:$E$939,5,FALSE))*Index!$C$15</f>
        <v>38.975999999999999</v>
      </c>
      <c r="F11" s="54"/>
    </row>
    <row r="12" spans="1:6" x14ac:dyDescent="0.35">
      <c r="A12" s="51">
        <f>VLOOKUP(D12,'Regal Master Price List'!$A$2:$E$939,2,FALSE)</f>
        <v>37153</v>
      </c>
      <c r="B12" s="51" t="str">
        <f>VLOOKUP(D12,'Regal Master Price List'!$A$2:$E$939,3,FALSE)</f>
        <v xml:space="preserve">HBW </v>
      </c>
      <c r="C12" s="20" t="str">
        <f>VLOOKUP(D12,'Regal Master Price List'!$A$2:$E$939,4,FALSE)</f>
        <v>Post/Wall Bracket</v>
      </c>
      <c r="D12" s="25" t="s">
        <v>940</v>
      </c>
      <c r="E12" s="25">
        <f>(VLOOKUP(D12,'Regal Master Price List'!$A$2:$E$939,5,FALSE))*Index!$C$15</f>
        <v>31.348800000000001</v>
      </c>
      <c r="F12" s="54"/>
    </row>
    <row r="13" spans="1:6" x14ac:dyDescent="0.35">
      <c r="A13" s="51">
        <f>VLOOKUP(D13,'Regal Master Price List'!$A$2:$E$939,2,FALSE)</f>
        <v>37154</v>
      </c>
      <c r="B13" s="51" t="str">
        <f>VLOOKUP(D13,'Regal Master Price List'!$A$2:$E$939,3,FALSE)</f>
        <v xml:space="preserve">HW90 </v>
      </c>
      <c r="C13" s="20" t="str">
        <f>VLOOKUP(D13,'Regal Master Price List'!$A$2:$E$939,4,FALSE)</f>
        <v>Rail - 90° Wall Return</v>
      </c>
      <c r="D13" s="25" t="s">
        <v>941</v>
      </c>
      <c r="E13" s="25">
        <f>(VLOOKUP(D13,'Regal Master Price List'!$A$2:$E$939,5,FALSE))*Index!$C$15</f>
        <v>35.985599999999998</v>
      </c>
      <c r="F13" s="54"/>
    </row>
    <row r="14" spans="1:6" x14ac:dyDescent="0.35">
      <c r="A14" s="51">
        <f>VLOOKUP(D14,'Regal Master Price List'!$A$2:$E$939,2,FALSE)</f>
        <v>37155</v>
      </c>
      <c r="B14" s="51" t="str">
        <f>VLOOKUP(D14,'Regal Master Price List'!$A$2:$E$939,3,FALSE)</f>
        <v xml:space="preserve">HEC </v>
      </c>
      <c r="C14" s="20" t="str">
        <f>VLOOKUP(D14,'Regal Master Price List'!$A$2:$E$939,4,FALSE)</f>
        <v>End Rail Cap</v>
      </c>
      <c r="D14" s="25" t="s">
        <v>942</v>
      </c>
      <c r="E14" s="25">
        <f>(VLOOKUP(D14,'Regal Master Price List'!$A$2:$E$939,5,FALSE))*Index!$C$15</f>
        <v>8.3328000000000007</v>
      </c>
      <c r="F14" s="54"/>
    </row>
    <row r="15" spans="1:6" x14ac:dyDescent="0.35">
      <c r="A15" s="51">
        <f>VLOOKUP(D15,'Regal Master Price List'!$A$2:$E$939,2,FALSE)</f>
        <v>37159</v>
      </c>
      <c r="B15" s="51" t="str">
        <f>VLOOKUP(D15,'Regal Master Price List'!$A$2:$E$939,3,FALSE)</f>
        <v xml:space="preserve">HLR </v>
      </c>
      <c r="C15" s="20" t="str">
        <f>VLOOKUP(D15,'Regal Master Price List'!$A$2:$E$939,4,FALSE)</f>
        <v>Handrail Loop</v>
      </c>
      <c r="D15" s="25" t="s">
        <v>946</v>
      </c>
      <c r="E15" s="97">
        <f>(VLOOKUP(D15,'Regal Master Price List'!$A$2:$E$939,5,FALSE))*Index!$C$15</f>
        <v>58.856000000000002</v>
      </c>
      <c r="F15" s="54"/>
    </row>
    <row r="16" spans="1:6" x14ac:dyDescent="0.35">
      <c r="A16" s="51">
        <f>VLOOKUP(D16,'Regal Master Price List'!$A$2:$E$939,2,FALSE)</f>
        <v>37160</v>
      </c>
      <c r="B16" s="51" t="str">
        <f>VLOOKUP(D16,'Regal Master Price List'!$A$2:$E$939,3,FALSE)</f>
        <v xml:space="preserve">HWC </v>
      </c>
      <c r="C16" s="20" t="str">
        <f>VLOOKUP(D16,'Regal Master Price List'!$A$2:$E$939,4,FALSE)</f>
        <v>Rail  - Wall/Post Return Connector</v>
      </c>
      <c r="D16" s="25" t="s">
        <v>947</v>
      </c>
      <c r="E16" s="25">
        <f>(VLOOKUP(D16,'Regal Master Price List'!$A$2:$E$939,5,FALSE))*Index!$C$15</f>
        <v>16.027200000000001</v>
      </c>
      <c r="F16" s="54"/>
    </row>
    <row r="17" spans="1:6" x14ac:dyDescent="0.35">
      <c r="A17" s="51">
        <f>VLOOKUP(D17,'Regal Master Price List'!$A$2:$E$939,2,FALSE)</f>
        <v>37161</v>
      </c>
      <c r="B17" s="51" t="str">
        <f>VLOOKUP(D17,'Regal Master Price List'!$A$2:$E$939,3,FALSE)</f>
        <v xml:space="preserve">HBP </v>
      </c>
      <c r="C17" s="20" t="str">
        <f>VLOOKUP(D17,'Regal Master Price List'!$A$2:$E$939,4,FALSE)</f>
        <v>Picket Bracket</v>
      </c>
      <c r="D17" s="25" t="s">
        <v>948</v>
      </c>
      <c r="E17" s="25">
        <f>(VLOOKUP(D17,'Regal Master Price List'!$A$2:$E$939,5,FALSE))*Index!$C$15</f>
        <v>20.327999999999999</v>
      </c>
      <c r="F17" s="54"/>
    </row>
    <row r="18" spans="1:6" x14ac:dyDescent="0.35">
      <c r="A18" s="51">
        <f>VLOOKUP(D18,'Regal Master Price List'!$A$2:$E$939,2,FALSE)</f>
        <v>17626</v>
      </c>
      <c r="B18" s="51" t="str">
        <f>VLOOKUP(D18,'Regal Master Price List'!$A$2:$E$939,3,FALSE)</f>
        <v xml:space="preserve">WCS-50 </v>
      </c>
      <c r="C18" s="20" t="str">
        <f>VLOOKUP(D18,'Regal Master Price List'!$A$2:$E$939,4,FALSE)</f>
        <v>#10x¾" Self-Drilling Screws</v>
      </c>
      <c r="D18" s="25" t="s">
        <v>918</v>
      </c>
      <c r="E18" s="25">
        <f>(VLOOKUP(D18,'Regal Master Price List'!$A$2:$E$939,5,FALSE))*Index!$C$15</f>
        <v>31.383161600000001</v>
      </c>
      <c r="F18" s="54"/>
    </row>
    <row r="19" spans="1:6" x14ac:dyDescent="0.35">
      <c r="A19" s="54"/>
      <c r="B19" s="54"/>
      <c r="C19" s="54"/>
      <c r="D19" s="54"/>
      <c r="E19" s="54"/>
      <c r="F19" s="54"/>
    </row>
  </sheetData>
  <mergeCells count="4">
    <mergeCell ref="A1:E1"/>
    <mergeCell ref="A7:E7"/>
    <mergeCell ref="A3:E6"/>
    <mergeCell ref="A2:E2"/>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7" tint="0.39997558519241921"/>
    <pageSetUpPr autoPageBreaks="0"/>
  </sheetPr>
  <dimension ref="A1:K114"/>
  <sheetViews>
    <sheetView showGridLines="0" workbookViewId="0">
      <pane xSplit="10" ySplit="2" topLeftCell="K3" activePane="bottomRight" state="frozen"/>
      <selection activeCell="F15" sqref="F15"/>
      <selection pane="topRight" activeCell="F15" sqref="F15"/>
      <selection pane="bottomLeft" activeCell="F15" sqref="F15"/>
      <selection pane="bottomRight" activeCell="F7" sqref="F7"/>
    </sheetView>
  </sheetViews>
  <sheetFormatPr defaultRowHeight="14.5" x14ac:dyDescent="0.35"/>
  <cols>
    <col min="1" max="1" width="9.7265625" style="8" customWidth="1"/>
    <col min="2" max="2" width="64.7265625" customWidth="1"/>
    <col min="3" max="3" width="11.7265625" style="91" hidden="1" customWidth="1"/>
    <col min="4" max="4" width="8.7265625" customWidth="1"/>
    <col min="5" max="5" width="11.7265625" style="19" hidden="1" customWidth="1"/>
    <col min="6" max="6" width="8.7265625" style="19" customWidth="1"/>
    <col min="7" max="7" width="11.7265625" style="19" hidden="1" customWidth="1"/>
    <col min="8" max="8" width="8.7265625" style="19" customWidth="1"/>
    <col min="9" max="9" width="11.7265625" style="19" hidden="1" customWidth="1"/>
    <col min="10" max="10" width="8.7265625" customWidth="1"/>
  </cols>
  <sheetData>
    <row r="1" spans="1:11" ht="45" customHeight="1" x14ac:dyDescent="0.35">
      <c r="A1" s="231" t="s">
        <v>1748</v>
      </c>
      <c r="B1" s="231"/>
      <c r="C1" s="231"/>
      <c r="D1" s="231"/>
      <c r="E1" s="231"/>
      <c r="F1" s="231"/>
      <c r="G1" s="231"/>
      <c r="H1" s="231"/>
      <c r="I1" s="231"/>
      <c r="J1" s="231"/>
    </row>
    <row r="2" spans="1:11" ht="15" customHeight="1" x14ac:dyDescent="0.35">
      <c r="A2" s="234" t="s">
        <v>233</v>
      </c>
      <c r="B2" s="235"/>
      <c r="C2" s="235"/>
      <c r="D2" s="235"/>
      <c r="E2" s="235"/>
      <c r="F2" s="235"/>
      <c r="G2" s="235"/>
      <c r="H2" s="235"/>
      <c r="I2" s="235"/>
      <c r="J2" s="235"/>
      <c r="K2" s="60"/>
    </row>
    <row r="3" spans="1:11" ht="67.5" customHeight="1" x14ac:dyDescent="0.35">
      <c r="A3" s="251"/>
      <c r="B3" s="252"/>
      <c r="C3" s="252"/>
      <c r="D3" s="252"/>
      <c r="E3" s="252"/>
      <c r="F3" s="252"/>
      <c r="G3" s="252"/>
      <c r="H3" s="252"/>
      <c r="I3" s="252"/>
      <c r="J3" s="283"/>
    </row>
    <row r="4" spans="1:11" ht="221.25" customHeight="1" x14ac:dyDescent="0.35">
      <c r="A4" s="253"/>
      <c r="B4" s="254"/>
      <c r="C4" s="254"/>
      <c r="D4" s="254"/>
      <c r="E4" s="254"/>
      <c r="F4" s="254"/>
      <c r="G4" s="254"/>
      <c r="H4" s="254"/>
      <c r="I4" s="254"/>
      <c r="J4" s="284"/>
    </row>
    <row r="5" spans="1:11" s="4" customFormat="1" ht="15" customHeight="1" x14ac:dyDescent="0.25">
      <c r="A5" s="281" t="s">
        <v>1596</v>
      </c>
      <c r="B5" s="282"/>
      <c r="C5" s="282"/>
      <c r="D5" s="282"/>
      <c r="E5" s="282"/>
      <c r="F5" s="282"/>
      <c r="G5" s="282"/>
      <c r="H5" s="282"/>
      <c r="I5" s="282"/>
      <c r="J5" s="282"/>
    </row>
    <row r="6" spans="1:11" s="4" customFormat="1" ht="15" customHeight="1" x14ac:dyDescent="0.35">
      <c r="A6" s="47" t="s">
        <v>23</v>
      </c>
      <c r="B6" s="47" t="s">
        <v>29</v>
      </c>
      <c r="C6" s="84" t="s">
        <v>954</v>
      </c>
      <c r="D6" s="53" t="s">
        <v>180</v>
      </c>
      <c r="E6" s="84" t="s">
        <v>955</v>
      </c>
      <c r="F6" s="53" t="s">
        <v>26</v>
      </c>
      <c r="G6" s="84" t="s">
        <v>956</v>
      </c>
      <c r="H6" s="84" t="s">
        <v>1597</v>
      </c>
      <c r="I6" s="84" t="s">
        <v>957</v>
      </c>
      <c r="J6" s="53" t="s">
        <v>1598</v>
      </c>
    </row>
    <row r="7" spans="1:11" ht="15" customHeight="1" x14ac:dyDescent="0.35">
      <c r="A7" s="43">
        <f>VLOOKUP(C7,'SUP_LMT_ADA Master Price List'!$A$2:$D$601,2,FALSE)</f>
        <v>53452</v>
      </c>
      <c r="B7" s="44" t="str">
        <f>VLOOKUP(C7,'SUP_LMT_ADA Master Price List'!$A$2:$D$601,3,FALSE)</f>
        <v>4"x4"x39" Vinyl Post Sleeve</v>
      </c>
      <c r="C7" s="85" t="s">
        <v>475</v>
      </c>
      <c r="D7" s="45">
        <f>(VLOOKUP(C7,'SUP_LMT_ADA Master Price List'!$A$2:$D$601,4,FALSE))*Index!$C$15</f>
        <v>23.4</v>
      </c>
      <c r="E7" s="85" t="s">
        <v>473</v>
      </c>
      <c r="F7" s="95">
        <f>(VLOOKUP(E7,'SUP_LMT_ADA Master Price List'!$A$2:$D$601,4,FALSE))*Index!$C$15</f>
        <v>30.81</v>
      </c>
      <c r="G7" s="85"/>
      <c r="H7" s="85" t="s">
        <v>80</v>
      </c>
      <c r="I7" s="85" t="s">
        <v>1814</v>
      </c>
      <c r="J7" s="46">
        <f>(VLOOKUP(I7,'SUP_LMT_ADA Master Price List'!$A$2:$D$601,4,FALSE))*Index!$C$15</f>
        <v>47.72</v>
      </c>
    </row>
    <row r="8" spans="1:11" ht="15" customHeight="1" x14ac:dyDescent="0.35">
      <c r="A8" s="43">
        <f>VLOOKUP(C8,'SUP_LMT_ADA Master Price List'!$A$2:$D$601,2,FALSE)</f>
        <v>53467</v>
      </c>
      <c r="B8" s="44" t="str">
        <f>VLOOKUP(C8,'SUP_LMT_ADA Master Price List'!$A$2:$D$601,3,FALSE)</f>
        <v>4"x4"x45" Vinyl Post Sleeve</v>
      </c>
      <c r="C8" s="85" t="s">
        <v>477</v>
      </c>
      <c r="D8" s="45">
        <f>(VLOOKUP(C8,'SUP_LMT_ADA Master Price List'!$A$2:$D$601,4,FALSE))*Index!$C$15</f>
        <v>28.77</v>
      </c>
      <c r="E8" s="85" t="s">
        <v>476</v>
      </c>
      <c r="F8" s="95">
        <f>(VLOOKUP(E8,'SUP_LMT_ADA Master Price List'!$A$2:$D$601,4,FALSE))*Index!$C$15</f>
        <v>37.85</v>
      </c>
      <c r="G8" s="85"/>
      <c r="H8" s="85" t="s">
        <v>80</v>
      </c>
      <c r="I8" s="85"/>
      <c r="J8" s="46" t="s">
        <v>80</v>
      </c>
    </row>
    <row r="9" spans="1:11" ht="15" customHeight="1" x14ac:dyDescent="0.35">
      <c r="A9" s="43">
        <f>VLOOKUP(C9,'SUP_LMT_ADA Master Price List'!$A$2:$D$601,2,FALSE)</f>
        <v>39917</v>
      </c>
      <c r="B9" s="44" t="str">
        <f>VLOOKUP(C9,'SUP_LMT_ADA Master Price List'!$A$2:$D$601,3,FALSE)</f>
        <v>4"x36/42" Galvanized Angle Wizard Post Mount (for vinyl post sleeves)</v>
      </c>
      <c r="C9" s="85">
        <v>39917</v>
      </c>
      <c r="D9" s="45">
        <f>(VLOOKUP(C9,'SUP_LMT_ADA Master Price List'!$A$2:$D$601,4,FALSE))*Index!$C$15</f>
        <v>78.010000000000005</v>
      </c>
      <c r="E9" s="85"/>
      <c r="F9" s="46" t="s">
        <v>80</v>
      </c>
      <c r="G9" s="85"/>
      <c r="H9" s="85" t="s">
        <v>80</v>
      </c>
      <c r="I9" s="85"/>
      <c r="J9" s="46" t="s">
        <v>80</v>
      </c>
    </row>
    <row r="10" spans="1:11" ht="15" customHeight="1" x14ac:dyDescent="0.35">
      <c r="A10" s="43">
        <v>39919</v>
      </c>
      <c r="B10" s="44" t="str">
        <f>VLOOKUP(C10,'SUP_LMT_ADA Master Price List'!$A$2:$D$601,3,FALSE)</f>
        <v>5"x36/42" Galvanized Angle Wizard Post Mount (for vinyl post sleeves)</v>
      </c>
      <c r="C10" s="85">
        <v>39919</v>
      </c>
      <c r="D10" s="45">
        <f>(VLOOKUP(C10,'SUP_LMT_ADA Master Price List'!$A$2:$D$601,4,FALSE))*Index!$C$15</f>
        <v>78.010000000000005</v>
      </c>
      <c r="E10" s="85"/>
      <c r="F10" s="46" t="s">
        <v>80</v>
      </c>
      <c r="G10" s="85"/>
      <c r="H10" s="85" t="s">
        <v>80</v>
      </c>
      <c r="I10" s="85"/>
      <c r="J10" s="46" t="s">
        <v>80</v>
      </c>
    </row>
    <row r="11" spans="1:11" ht="15" customHeight="1" x14ac:dyDescent="0.35">
      <c r="A11" s="43">
        <f>VLOOKUP(C11,'SUP_LMT_ADA Master Price List'!$A$2:$D$601,2,FALSE)</f>
        <v>39410</v>
      </c>
      <c r="B11" s="44" t="str">
        <f>VLOOKUP(C11,'SUP_LMT_ADA Master Price List'!$A$2:$D$601,3,FALSE)</f>
        <v>Concrete - GRK Post Screw - 19/64" x 3½" - Bag of 24</v>
      </c>
      <c r="C11" s="85">
        <v>39410</v>
      </c>
      <c r="D11" s="45">
        <f>(VLOOKUP(C11,'SUP_LMT_ADA Master Price List'!$A$2:$D$601,4,FALSE))*Index!$C$15</f>
        <v>58.75</v>
      </c>
      <c r="E11" s="85"/>
      <c r="F11" s="46" t="s">
        <v>80</v>
      </c>
      <c r="G11" s="85"/>
      <c r="H11" s="85" t="s">
        <v>80</v>
      </c>
      <c r="I11" s="85"/>
      <c r="J11" s="46" t="s">
        <v>80</v>
      </c>
    </row>
    <row r="12" spans="1:11" ht="15" customHeight="1" x14ac:dyDescent="0.35">
      <c r="A12" s="43">
        <v>39439</v>
      </c>
      <c r="B12" s="44" t="str">
        <f>VLOOKUP(C12,'SUP_LMT_ADA Master Price List'!$A$2:$D$601,3,FALSE)</f>
        <v>Wood Pro Screw - 5/16"x 4" - Box of 25</v>
      </c>
      <c r="C12" s="85">
        <v>39439</v>
      </c>
      <c r="D12" s="45">
        <f>(VLOOKUP(C12,'SUP_LMT_ADA Master Price List'!$A$2:$D$601,4,FALSE))*Index!$C$15</f>
        <v>17.47</v>
      </c>
      <c r="E12" s="85"/>
      <c r="F12" s="46" t="s">
        <v>80</v>
      </c>
      <c r="G12" s="85"/>
      <c r="H12" s="85" t="s">
        <v>80</v>
      </c>
      <c r="I12" s="85"/>
      <c r="J12" s="46" t="s">
        <v>80</v>
      </c>
    </row>
    <row r="13" spans="1:11" ht="15" customHeight="1" x14ac:dyDescent="0.35">
      <c r="A13" s="43">
        <v>39442</v>
      </c>
      <c r="B13" s="44" t="str">
        <f>VLOOKUP(C13,'SUP_LMT_ADA Master Price List'!$A$2:$D$601,3,FALSE)</f>
        <v>Wood Pro Screw - 5/16"x 4" - Box of 250</v>
      </c>
      <c r="C13" s="85">
        <v>39442</v>
      </c>
      <c r="D13" s="45">
        <f>(VLOOKUP(C13,'SUP_LMT_ADA Master Price List'!$A$2:$D$601,4,FALSE))*Index!$C$15</f>
        <v>131.08000000000001</v>
      </c>
      <c r="E13" s="85"/>
      <c r="F13" s="46" t="s">
        <v>80</v>
      </c>
      <c r="G13" s="85"/>
      <c r="H13" s="85" t="s">
        <v>80</v>
      </c>
      <c r="I13" s="85"/>
      <c r="J13" s="46" t="s">
        <v>80</v>
      </c>
    </row>
    <row r="14" spans="1:11" s="3" customFormat="1" ht="15" customHeight="1" x14ac:dyDescent="0.35">
      <c r="A14" s="47" t="s">
        <v>23</v>
      </c>
      <c r="B14" s="49" t="s">
        <v>36</v>
      </c>
      <c r="C14" s="84" t="s">
        <v>954</v>
      </c>
      <c r="D14" s="53" t="s">
        <v>180</v>
      </c>
      <c r="E14" s="84" t="s">
        <v>955</v>
      </c>
      <c r="F14" s="53" t="s">
        <v>26</v>
      </c>
      <c r="G14" s="84" t="s">
        <v>956</v>
      </c>
      <c r="H14" s="84" t="s">
        <v>1597</v>
      </c>
      <c r="I14" s="84" t="s">
        <v>957</v>
      </c>
      <c r="J14" s="53" t="s">
        <v>1598</v>
      </c>
    </row>
    <row r="15" spans="1:11" ht="15" customHeight="1" x14ac:dyDescent="0.35">
      <c r="A15" s="43">
        <f>VLOOKUP(C15,'SUP_LMT_ADA Master Price List'!$A$2:$D$601,2,FALSE)</f>
        <v>53541</v>
      </c>
      <c r="B15" s="44" t="str">
        <f>VLOOKUP(C15,'SUP_LMT_ADA Master Price List'!$A$2:$D$601,3,FALSE)</f>
        <v>4"x4"x108" Vinyl Post Sleeve</v>
      </c>
      <c r="C15" s="85" t="s">
        <v>481</v>
      </c>
      <c r="D15" s="45">
        <f>(VLOOKUP(C15,'SUP_LMT_ADA Master Price List'!$A$2:$D$601,4,FALSE))*Index!$C$15</f>
        <v>56.88</v>
      </c>
      <c r="E15" s="85" t="s">
        <v>480</v>
      </c>
      <c r="F15" s="46">
        <f>(VLOOKUP(E15,'SUP_LMT_ADA Master Price List'!$A$2:$D$601,4,FALSE))*Index!$C$15</f>
        <v>62.57</v>
      </c>
      <c r="G15" s="85"/>
      <c r="H15" s="85" t="s">
        <v>80</v>
      </c>
      <c r="I15" s="85" t="s">
        <v>1592</v>
      </c>
      <c r="J15" s="46">
        <f>(VLOOKUP(I15,'SUP_LMT_ADA Master Price List'!$A$2:$D$601,4,FALSE))*Index!$C$15</f>
        <v>88.89</v>
      </c>
    </row>
    <row r="16" spans="1:11" ht="15" customHeight="1" x14ac:dyDescent="0.35">
      <c r="A16" s="43">
        <f>VLOOKUP(C16,'SUP_LMT_ADA Master Price List'!$A$2:$D$601,2,FALSE)</f>
        <v>53652</v>
      </c>
      <c r="B16" s="44" t="str">
        <f>VLOOKUP(C16,'SUP_LMT_ADA Master Price List'!$A$2:$D$601,3,FALSE)</f>
        <v>5"x5"x108" Vinyl Post Sleeve</v>
      </c>
      <c r="C16" s="85" t="s">
        <v>483</v>
      </c>
      <c r="D16" s="45">
        <f>(VLOOKUP(C16,'SUP_LMT_ADA Master Price List'!$A$2:$D$601,4,FALSE))*Index!$C$15</f>
        <v>64.42</v>
      </c>
      <c r="E16" s="85" t="s">
        <v>482</v>
      </c>
      <c r="F16" s="46">
        <f>(VLOOKUP(E16,'SUP_LMT_ADA Master Price List'!$A$2:$D$601,4,FALSE))*Index!$C$15</f>
        <v>70.86</v>
      </c>
      <c r="G16" s="85"/>
      <c r="H16" s="85" t="s">
        <v>80</v>
      </c>
      <c r="I16" s="85"/>
      <c r="J16" s="46" t="s">
        <v>80</v>
      </c>
    </row>
    <row r="17" spans="1:10" ht="15" customHeight="1" x14ac:dyDescent="0.35">
      <c r="A17" s="47" t="s">
        <v>23</v>
      </c>
      <c r="B17" s="49" t="s">
        <v>1599</v>
      </c>
      <c r="C17" s="84" t="s">
        <v>954</v>
      </c>
      <c r="D17" s="53" t="s">
        <v>180</v>
      </c>
      <c r="E17" s="84" t="s">
        <v>955</v>
      </c>
      <c r="F17" s="53" t="s">
        <v>26</v>
      </c>
      <c r="G17" s="84" t="s">
        <v>956</v>
      </c>
      <c r="H17" s="84" t="s">
        <v>1597</v>
      </c>
      <c r="I17" s="84" t="s">
        <v>957</v>
      </c>
      <c r="J17" s="53" t="s">
        <v>1598</v>
      </c>
    </row>
    <row r="18" spans="1:10" ht="15" customHeight="1" x14ac:dyDescent="0.35">
      <c r="A18" s="43">
        <f>VLOOKUP(C18,'SUP_LMT_ADA Master Price List'!$A$2:$D$601,2,FALSE)</f>
        <v>55037</v>
      </c>
      <c r="B18" s="44" t="str">
        <f>VLOOKUP(C18,'SUP_LMT_ADA Master Price List'!$A$2:$D$601,3,FALSE)</f>
        <v>Vinyl Post Wrap 4"x4"x108" - 4- Piece</v>
      </c>
      <c r="C18" s="85" t="s">
        <v>1578</v>
      </c>
      <c r="D18" s="46">
        <f>(VLOOKUP(C18,'SUP_LMT_ADA Master Price List'!$A$2:$D$601,4,FALSE))*Index!$C$15</f>
        <v>164.1</v>
      </c>
      <c r="E18" s="96" t="s">
        <v>1576</v>
      </c>
      <c r="F18" s="95">
        <f>(VLOOKUP(E18,'SUP_LMT_ADA Master Price List'!$A$2:$D$601,4,FALSE))*Index!$C$15</f>
        <v>195.97</v>
      </c>
      <c r="G18" s="85" t="s">
        <v>1577</v>
      </c>
      <c r="H18" s="95">
        <f>(VLOOKUP(G18,'SUP_LMT_ADA Master Price List'!$A$2:$D$601,4,FALSE))*Index!$C$15</f>
        <v>195.97</v>
      </c>
      <c r="I18" s="85"/>
      <c r="J18" s="46" t="s">
        <v>80</v>
      </c>
    </row>
    <row r="19" spans="1:10" ht="15" customHeight="1" x14ac:dyDescent="0.35">
      <c r="A19" s="43">
        <f>VLOOKUP(C19,'SUP_LMT_ADA Master Price List'!$A$2:$D$601,2,FALSE)</f>
        <v>55038</v>
      </c>
      <c r="B19" s="44" t="str">
        <f>VLOOKUP(C19,'SUP_LMT_ADA Master Price List'!$A$2:$D$601,3,FALSE)</f>
        <v>Vinyl Post Wrap 4"x4"x120" - 4-Piece - OVERSIZED</v>
      </c>
      <c r="C19" s="85" t="s">
        <v>1581</v>
      </c>
      <c r="D19" s="46">
        <f>(VLOOKUP(C19,'SUP_LMT_ADA Master Price List'!$A$2:$D$601,4,FALSE))*Index!$C$15</f>
        <v>164.1</v>
      </c>
      <c r="E19" s="96" t="s">
        <v>1579</v>
      </c>
      <c r="F19" s="95">
        <f>(VLOOKUP(E19,'SUP_LMT_ADA Master Price List'!$A$2:$D$601,4,FALSE))*Index!$C$15</f>
        <v>195.97</v>
      </c>
      <c r="G19" s="96" t="s">
        <v>1580</v>
      </c>
      <c r="H19" s="95">
        <f>(VLOOKUP(G19,'SUP_LMT_ADA Master Price List'!$A$2:$D$601,4,FALSE))*Index!$C$15</f>
        <v>195.97</v>
      </c>
      <c r="I19" s="85"/>
      <c r="J19" s="46" t="s">
        <v>80</v>
      </c>
    </row>
    <row r="20" spans="1:10" ht="15" customHeight="1" x14ac:dyDescent="0.35">
      <c r="A20" s="43">
        <f>VLOOKUP(C20,'SUP_LMT_ADA Master Price List'!$A$2:$D$601,2,FALSE)</f>
        <v>55044</v>
      </c>
      <c r="B20" s="44" t="str">
        <f>VLOOKUP(C20,'SUP_LMT_ADA Master Price List'!$A$2:$D$601,3,FALSE)</f>
        <v>Vinyl Post Wrap 6"x6"x108" - 4-Piece</v>
      </c>
      <c r="C20" s="85" t="s">
        <v>1584</v>
      </c>
      <c r="D20" s="46">
        <f>(VLOOKUP(C20,'SUP_LMT_ADA Master Price List'!$A$2:$D$601,4,FALSE))*Index!$C$15</f>
        <v>202.54</v>
      </c>
      <c r="E20" s="96" t="s">
        <v>1582</v>
      </c>
      <c r="F20" s="95">
        <f>(VLOOKUP(E20,'SUP_LMT_ADA Master Price List'!$A$2:$D$601,4,FALSE))*Index!$C$15</f>
        <v>261.19</v>
      </c>
      <c r="G20" s="85" t="s">
        <v>1583</v>
      </c>
      <c r="H20" s="95">
        <f>(VLOOKUP(G20,'SUP_LMT_ADA Master Price List'!$A$2:$D$601,4,FALSE))*Index!$C$15</f>
        <v>261.19</v>
      </c>
      <c r="I20" s="85"/>
      <c r="J20" s="46" t="s">
        <v>80</v>
      </c>
    </row>
    <row r="21" spans="1:10" ht="15" customHeight="1" x14ac:dyDescent="0.35">
      <c r="A21" s="43">
        <f>VLOOKUP(C21,'SUP_LMT_ADA Master Price List'!$A$2:$D$601,2,FALSE)</f>
        <v>55045</v>
      </c>
      <c r="B21" s="44" t="str">
        <f>VLOOKUP(C21,'SUP_LMT_ADA Master Price List'!$A$2:$D$601,3,FALSE)</f>
        <v>Vinyl Post Wrap 6"x6"x120" - 4-Piece - OVERSIZED</v>
      </c>
      <c r="C21" s="85" t="s">
        <v>1587</v>
      </c>
      <c r="D21" s="46">
        <f>(VLOOKUP(C21,'SUP_LMT_ADA Master Price List'!$A$2:$D$601,4,FALSE))*Index!$C$15</f>
        <v>202.54</v>
      </c>
      <c r="E21" s="96" t="s">
        <v>1585</v>
      </c>
      <c r="F21" s="95">
        <f>(VLOOKUP(E21,'SUP_LMT_ADA Master Price List'!$A$2:$D$601,4,FALSE))*Index!$C$15</f>
        <v>261.19</v>
      </c>
      <c r="G21" s="96" t="s">
        <v>1586</v>
      </c>
      <c r="H21" s="95">
        <f>(VLOOKUP(G21,'SUP_LMT_ADA Master Price List'!$A$2:$D$601,4,FALSE))*Index!$C$15</f>
        <v>261.19</v>
      </c>
      <c r="I21" s="85"/>
      <c r="J21" s="46" t="s">
        <v>80</v>
      </c>
    </row>
    <row r="22" spans="1:10" s="3" customFormat="1" ht="15" customHeight="1" x14ac:dyDescent="0.35">
      <c r="A22" s="47" t="s">
        <v>23</v>
      </c>
      <c r="B22" s="49" t="s">
        <v>37</v>
      </c>
      <c r="C22" s="84" t="s">
        <v>954</v>
      </c>
      <c r="D22" s="53" t="s">
        <v>180</v>
      </c>
      <c r="E22" s="84" t="s">
        <v>955</v>
      </c>
      <c r="F22" s="53" t="s">
        <v>26</v>
      </c>
      <c r="G22" s="84" t="s">
        <v>956</v>
      </c>
      <c r="H22" s="84" t="s">
        <v>1597</v>
      </c>
      <c r="I22" s="84" t="s">
        <v>957</v>
      </c>
      <c r="J22" s="53" t="s">
        <v>1598</v>
      </c>
    </row>
    <row r="23" spans="1:10" ht="15" customHeight="1" x14ac:dyDescent="0.35">
      <c r="A23" s="43">
        <f>VLOOKUP(C23,'SUP_LMT_ADA Master Price List'!$A$2:$D$601,2,FALSE)</f>
        <v>55020</v>
      </c>
      <c r="B23" s="44" t="str">
        <f>VLOOKUP(C23,'SUP_LMT_ADA Master Price List'!$A$2:$D$601,3,FALSE)</f>
        <v>5"x5"x108" Plain (Square) Structural Vinyl Post</v>
      </c>
      <c r="C23" s="85" t="s">
        <v>484</v>
      </c>
      <c r="D23" s="95">
        <f>(VLOOKUP(C23,'SUP_LMT_ADA Master Price List'!$A$2:$D$601,4,FALSE))*Index!$C$15</f>
        <v>389.55</v>
      </c>
      <c r="E23" s="85"/>
      <c r="F23" s="46" t="s">
        <v>80</v>
      </c>
      <c r="G23" s="85"/>
      <c r="H23" s="85" t="s">
        <v>80</v>
      </c>
      <c r="I23" s="85"/>
      <c r="J23" s="46" t="s">
        <v>80</v>
      </c>
    </row>
    <row r="24" spans="1:10" s="3" customFormat="1" ht="15" customHeight="1" x14ac:dyDescent="0.35">
      <c r="A24" s="47" t="s">
        <v>23</v>
      </c>
      <c r="B24" s="49" t="s">
        <v>1675</v>
      </c>
      <c r="C24" s="84" t="s">
        <v>954</v>
      </c>
      <c r="D24" s="53" t="s">
        <v>180</v>
      </c>
      <c r="E24" s="84" t="s">
        <v>955</v>
      </c>
      <c r="F24" s="53" t="s">
        <v>26</v>
      </c>
      <c r="G24" s="84" t="s">
        <v>956</v>
      </c>
      <c r="H24" s="84" t="s">
        <v>1597</v>
      </c>
      <c r="I24" s="84" t="s">
        <v>957</v>
      </c>
      <c r="J24" s="53" t="s">
        <v>1598</v>
      </c>
    </row>
    <row r="25" spans="1:10" ht="15" customHeight="1" x14ac:dyDescent="0.35">
      <c r="A25" s="43">
        <f>VLOOKUP(C25,'SUP_LMT_ADA Master Price List'!$A$2:$D$601,2,FALSE)</f>
        <v>31010</v>
      </c>
      <c r="B25" s="44" t="str">
        <f>VLOOKUP(C25,'SUP_LMT_ADA Master Price List'!$A$2:$D$601,3,FALSE)</f>
        <v>4" Pyramid Cap</v>
      </c>
      <c r="C25" s="85" t="s">
        <v>324</v>
      </c>
      <c r="D25" s="45">
        <f>(VLOOKUP(C25,'SUP_LMT_ADA Master Price List'!$A$2:$D$601,4,FALSE))*Index!$C$15</f>
        <v>3.74</v>
      </c>
      <c r="E25" s="85" t="s">
        <v>322</v>
      </c>
      <c r="F25" s="46">
        <f>(VLOOKUP(E25,'SUP_LMT_ADA Master Price List'!$A$2:$D$601,4,FALSE))*Index!$C$15</f>
        <v>4.4000000000000004</v>
      </c>
      <c r="G25" s="85"/>
      <c r="H25" s="85" t="s">
        <v>80</v>
      </c>
      <c r="I25" s="85"/>
      <c r="J25" s="46" t="s">
        <v>80</v>
      </c>
    </row>
    <row r="26" spans="1:10" ht="15" customHeight="1" x14ac:dyDescent="0.35">
      <c r="A26" s="43">
        <f>VLOOKUP(C26,'SUP_LMT_ADA Master Price List'!$A$2:$D$601,2,FALSE)</f>
        <v>31016</v>
      </c>
      <c r="B26" s="44" t="str">
        <f>VLOOKUP(C26,'SUP_LMT_ADA Master Price List'!$A$2:$D$601,3,FALSE)</f>
        <v>5" Pyramid Cap</v>
      </c>
      <c r="C26" s="85" t="s">
        <v>328</v>
      </c>
      <c r="D26" s="45">
        <f>(VLOOKUP(C26,'SUP_LMT_ADA Master Price List'!$A$2:$D$601,4,FALSE))*Index!$C$15</f>
        <v>4.84</v>
      </c>
      <c r="E26" s="85" t="s">
        <v>325</v>
      </c>
      <c r="F26" s="46">
        <f>(VLOOKUP(E26,'SUP_LMT_ADA Master Price List'!$A$2:$D$601,4,FALSE))*Index!$C$15</f>
        <v>5.32</v>
      </c>
      <c r="G26" s="85"/>
      <c r="H26" s="85" t="s">
        <v>80</v>
      </c>
      <c r="I26" s="85"/>
      <c r="J26" s="46" t="s">
        <v>80</v>
      </c>
    </row>
    <row r="27" spans="1:10" ht="15" customHeight="1" x14ac:dyDescent="0.35">
      <c r="A27" s="43">
        <f>VLOOKUP(C27,'SUP_LMT_ADA Master Price List'!$A$2:$D$601,2,FALSE)</f>
        <v>31030</v>
      </c>
      <c r="B27" s="44" t="str">
        <f>VLOOKUP(C27,'SUP_LMT_ADA Master Price List'!$A$2:$D$601,3,FALSE)</f>
        <v>5" Gothic (Spade) Cap</v>
      </c>
      <c r="C27" s="85" t="s">
        <v>332</v>
      </c>
      <c r="D27" s="95">
        <f>(VLOOKUP(C27,'SUP_LMT_ADA Master Price List'!$A$2:$D$601,4,FALSE))*Index!$C$15</f>
        <v>23.22</v>
      </c>
      <c r="E27" s="96" t="s">
        <v>331</v>
      </c>
      <c r="F27" s="95">
        <f>(VLOOKUP(E27,'SUP_LMT_ADA Master Price List'!$A$2:$D$601,4,FALSE))*Index!$C$15</f>
        <v>22.7</v>
      </c>
      <c r="G27" s="85"/>
      <c r="H27" s="85" t="s">
        <v>80</v>
      </c>
      <c r="I27" s="85"/>
      <c r="J27" s="46" t="s">
        <v>80</v>
      </c>
    </row>
    <row r="28" spans="1:10" ht="15" customHeight="1" x14ac:dyDescent="0.35">
      <c r="A28" s="43">
        <f>VLOOKUP(C28,'SUP_LMT_ADA Master Price List'!$A$2:$D$601,2,FALSE)</f>
        <v>31142</v>
      </c>
      <c r="B28" s="44" t="str">
        <f>VLOOKUP(C28,'SUP_LMT_ADA Master Price List'!$A$2:$D$601,3,FALSE)</f>
        <v>4" New England Cap</v>
      </c>
      <c r="C28" s="85" t="s">
        <v>337</v>
      </c>
      <c r="D28" s="45">
        <f>(VLOOKUP(C28,'SUP_LMT_ADA Master Price List'!$A$2:$D$601,4,FALSE))*Index!$C$15</f>
        <v>11.12</v>
      </c>
      <c r="E28" s="85" t="s">
        <v>335</v>
      </c>
      <c r="F28" s="46">
        <f>(VLOOKUP(E28,'SUP_LMT_ADA Master Price List'!$A$2:$D$601,4,FALSE))*Index!$C$15</f>
        <v>12.23</v>
      </c>
      <c r="G28" s="85"/>
      <c r="H28" s="85" t="s">
        <v>80</v>
      </c>
      <c r="I28" s="85"/>
      <c r="J28" s="46" t="s">
        <v>80</v>
      </c>
    </row>
    <row r="29" spans="1:10" ht="15" customHeight="1" x14ac:dyDescent="0.35">
      <c r="A29" s="43">
        <f>VLOOKUP(C29,'SUP_LMT_ADA Master Price List'!$A$2:$D$601,2,FALSE)</f>
        <v>31146</v>
      </c>
      <c r="B29" s="44" t="str">
        <f>VLOOKUP(C29,'SUP_LMT_ADA Master Price List'!$A$2:$D$601,3,FALSE)</f>
        <v>5" Classic New England Cap</v>
      </c>
      <c r="C29" s="85" t="s">
        <v>1524</v>
      </c>
      <c r="D29" s="45">
        <f>(VLOOKUP(C29,'SUP_LMT_ADA Master Price List'!$A$2:$D$601,4,FALSE))*Index!$C$15</f>
        <v>13.04</v>
      </c>
      <c r="E29" s="85" t="s">
        <v>1523</v>
      </c>
      <c r="F29" s="46">
        <f>(VLOOKUP(E29,'SUP_LMT_ADA Master Price List'!$A$2:$D$601,4,FALSE))*Index!$C$15</f>
        <v>15</v>
      </c>
      <c r="G29" s="85"/>
      <c r="H29" s="85" t="s">
        <v>80</v>
      </c>
      <c r="I29" s="85"/>
      <c r="J29" s="46" t="s">
        <v>80</v>
      </c>
    </row>
    <row r="30" spans="1:10" ht="15" customHeight="1" x14ac:dyDescent="0.35">
      <c r="A30" s="43">
        <f>VLOOKUP(C30,'SUP_LMT_ADA Master Price List'!$A$2:$D$601,2,FALSE)</f>
        <v>31148</v>
      </c>
      <c r="B30" s="44" t="str">
        <f>VLOOKUP(C30,'SUP_LMT_ADA Master Price List'!$A$2:$D$601,3,FALSE)</f>
        <v xml:space="preserve">5" New England Cap </v>
      </c>
      <c r="C30" s="85" t="s">
        <v>341</v>
      </c>
      <c r="D30" s="45">
        <f>(VLOOKUP(C30,'SUP_LMT_ADA Master Price List'!$A$2:$D$601,4,FALSE))*Index!$C$15</f>
        <v>16.309999999999999</v>
      </c>
      <c r="E30" s="85" t="s">
        <v>340</v>
      </c>
      <c r="F30" s="46">
        <f>(VLOOKUP(E30,'SUP_LMT_ADA Master Price List'!$A$2:$D$601,4,FALSE))*Index!$C$15</f>
        <v>17.940000000000001</v>
      </c>
      <c r="G30" s="85"/>
      <c r="H30" s="85" t="s">
        <v>80</v>
      </c>
      <c r="I30" s="85"/>
      <c r="J30" s="46" t="s">
        <v>80</v>
      </c>
    </row>
    <row r="31" spans="1:10" ht="15" customHeight="1" x14ac:dyDescent="0.35">
      <c r="A31" s="43">
        <f>VLOOKUP(C31,'SUP_LMT_ADA Master Price List'!$A$2:$D$601,2,FALSE)</f>
        <v>33021</v>
      </c>
      <c r="B31" s="44" t="str">
        <f>VLOOKUP(C31,'SUP_LMT_ADA Master Price List'!$A$2:$D$601,3,FALSE)</f>
        <v>4" New England Post Trim</v>
      </c>
      <c r="C31" s="85" t="s">
        <v>345</v>
      </c>
      <c r="D31" s="45">
        <f>(VLOOKUP(C31,'SUP_LMT_ADA Master Price List'!$A$2:$D$601,4,FALSE))*Index!$C$15</f>
        <v>7.46</v>
      </c>
      <c r="E31" s="85" t="s">
        <v>344</v>
      </c>
      <c r="F31" s="46">
        <f>(VLOOKUP(E31,'SUP_LMT_ADA Master Price List'!$A$2:$D$601,4,FALSE))*Index!$C$15</f>
        <v>8.17</v>
      </c>
      <c r="G31" s="85"/>
      <c r="H31" s="85" t="s">
        <v>80</v>
      </c>
      <c r="I31" s="85"/>
      <c r="J31" s="46" t="s">
        <v>80</v>
      </c>
    </row>
    <row r="32" spans="1:10" ht="15" customHeight="1" x14ac:dyDescent="0.35">
      <c r="A32" s="43">
        <f>VLOOKUP(C32,'SUP_LMT_ADA Master Price List'!$A$2:$D$601,2,FALSE)</f>
        <v>33025</v>
      </c>
      <c r="B32" s="44" t="str">
        <f>VLOOKUP(C32,'SUP_LMT_ADA Master Price List'!$A$2:$D$601,3,FALSE)</f>
        <v>5" New England Post Trim</v>
      </c>
      <c r="C32" s="85" t="s">
        <v>349</v>
      </c>
      <c r="D32" s="45">
        <f>(VLOOKUP(C32,'SUP_LMT_ADA Master Price List'!$A$2:$D$601,4,FALSE))*Index!$C$15</f>
        <v>13.85</v>
      </c>
      <c r="E32" s="85" t="s">
        <v>348</v>
      </c>
      <c r="F32" s="95">
        <f>(VLOOKUP(E32,'SUP_LMT_ADA Master Price List'!$A$2:$D$601,4,FALSE))*Index!$C$15</f>
        <v>15.24</v>
      </c>
      <c r="G32" s="85"/>
      <c r="H32" s="85" t="s">
        <v>80</v>
      </c>
      <c r="I32" s="85"/>
      <c r="J32" s="46" t="s">
        <v>80</v>
      </c>
    </row>
    <row r="33" spans="1:10" ht="15" customHeight="1" x14ac:dyDescent="0.35">
      <c r="A33" s="43">
        <f>VLOOKUP(C33,'SUP_LMT_ADA Master Price List'!$A$2:$D$601,2,FALSE)</f>
        <v>33027</v>
      </c>
      <c r="B33" s="44" t="str">
        <f>VLOOKUP(C33,'SUP_LMT_ADA Master Price List'!$A$2:$D$601,3,FALSE)</f>
        <v>6" New England Post Trim</v>
      </c>
      <c r="C33" s="85" t="s">
        <v>351</v>
      </c>
      <c r="D33" s="45">
        <f>(VLOOKUP(C33,'SUP_LMT_ADA Master Price List'!$A$2:$D$601,4,FALSE))*Index!$C$15</f>
        <v>35.89</v>
      </c>
      <c r="E33" s="85" t="s">
        <v>350</v>
      </c>
      <c r="F33" s="95">
        <f>(VLOOKUP(E33,'SUP_LMT_ADA Master Price List'!$A$2:$D$601,4,FALSE))*Index!$C$15</f>
        <v>39.479999999999997</v>
      </c>
      <c r="G33" s="85"/>
      <c r="H33" s="85" t="s">
        <v>80</v>
      </c>
      <c r="I33" s="85"/>
      <c r="J33" s="46" t="s">
        <v>80</v>
      </c>
    </row>
    <row r="34" spans="1:10" ht="15" customHeight="1" x14ac:dyDescent="0.35">
      <c r="A34" s="43">
        <f>VLOOKUP(C34,'SUP_LMT_ADA Master Price List'!$A$2:$D$601,2,FALSE)</f>
        <v>33809</v>
      </c>
      <c r="B34" s="44" t="str">
        <f>VLOOKUP(C34,'SUP_LMT_ADA Master Price List'!$A$2:$D$601,3,FALSE)</f>
        <v>4"-6½" Adj. Classic Post Wrap Trim (4-Piece)</v>
      </c>
      <c r="C34" s="85" t="s">
        <v>1590</v>
      </c>
      <c r="D34" s="46">
        <f>(VLOOKUP(C34,'SUP_LMT_ADA Master Price List'!$A$2:$D$601,4,FALSE))*Index!$C$15</f>
        <v>23.37</v>
      </c>
      <c r="E34" s="85" t="s">
        <v>1588</v>
      </c>
      <c r="F34" s="95">
        <f>(VLOOKUP(E34,'SUP_LMT_ADA Master Price List'!$A$2:$D$601,4,FALSE))*Index!$C$15</f>
        <v>43.75</v>
      </c>
      <c r="G34" s="85" t="s">
        <v>1589</v>
      </c>
      <c r="H34" s="95">
        <f>(VLOOKUP(G34,'SUP_LMT_ADA Master Price List'!$A$2:$D$601,4,FALSE))*Index!$C$15</f>
        <v>45.7</v>
      </c>
      <c r="I34" s="85"/>
      <c r="J34" s="46" t="s">
        <v>80</v>
      </c>
    </row>
    <row r="35" spans="1:10" ht="15" customHeight="1" x14ac:dyDescent="0.35">
      <c r="A35" s="43">
        <f>VLOOKUP(C35,'SUP_LMT_ADA Master Price List'!$A$2:$D$601,2,FALSE)</f>
        <v>36218</v>
      </c>
      <c r="B35" s="44" t="str">
        <f>VLOOKUP(C35,'SUP_LMT_ADA Master Price List'!$A$2:$D$601,3,FALSE)</f>
        <v>5/8" Hole Plug - Bag of 50</v>
      </c>
      <c r="C35" s="85" t="s">
        <v>1198</v>
      </c>
      <c r="D35" s="45">
        <f>(VLOOKUP(C35,'SUP_LMT_ADA Master Price List'!$A$2:$D$601,4,FALSE))*Index!$C$15</f>
        <v>19</v>
      </c>
      <c r="E35" s="85" t="s">
        <v>1197</v>
      </c>
      <c r="F35" s="46">
        <f>(VLOOKUP(E35,'SUP_LMT_ADA Master Price List'!$A$2:$D$601,4,FALSE))*Index!$C$15</f>
        <v>21.5</v>
      </c>
      <c r="G35" s="85"/>
      <c r="H35" s="85" t="s">
        <v>80</v>
      </c>
      <c r="I35" s="85" t="s">
        <v>1591</v>
      </c>
      <c r="J35" s="46">
        <f>(VLOOKUP(I35,'SUP_LMT_ADA Master Price List'!$A$2:$D$601,4,FALSE))*Index!$C$15</f>
        <v>28</v>
      </c>
    </row>
    <row r="36" spans="1:10" ht="15" customHeight="1" x14ac:dyDescent="0.35">
      <c r="A36" s="43">
        <f>VLOOKUP(C36,'SUP_LMT_ADA Master Price List'!$A$2:$D$601,2,FALSE)</f>
        <v>36225</v>
      </c>
      <c r="B36" s="44" t="str">
        <f>VLOOKUP(C36,'SUP_LMT_ADA Master Price List'!$A$2:$D$601,3,FALSE)</f>
        <v>1" Hole Plug - Bag of 25</v>
      </c>
      <c r="C36" s="85" t="s">
        <v>1200</v>
      </c>
      <c r="D36" s="45">
        <f>(VLOOKUP(C36,'SUP_LMT_ADA Master Price List'!$A$2:$D$601,4,FALSE))*Index!$C$15</f>
        <v>17.75</v>
      </c>
      <c r="E36" s="85" t="s">
        <v>1199</v>
      </c>
      <c r="F36" s="46">
        <f>(VLOOKUP(E36,'SUP_LMT_ADA Master Price List'!$A$2:$D$601,4,FALSE))*Index!$C$15</f>
        <v>20</v>
      </c>
      <c r="G36" s="85"/>
      <c r="H36" s="85" t="s">
        <v>80</v>
      </c>
      <c r="I36" s="85"/>
      <c r="J36" s="46" t="s">
        <v>80</v>
      </c>
    </row>
    <row r="37" spans="1:10" ht="15" customHeight="1" x14ac:dyDescent="0.35">
      <c r="A37" s="47" t="s">
        <v>23</v>
      </c>
      <c r="B37" s="49" t="s">
        <v>38</v>
      </c>
      <c r="C37" s="84" t="s">
        <v>954</v>
      </c>
      <c r="D37" s="53" t="s">
        <v>180</v>
      </c>
      <c r="E37" s="84" t="s">
        <v>955</v>
      </c>
      <c r="F37" s="53" t="s">
        <v>26</v>
      </c>
      <c r="G37" s="84" t="s">
        <v>956</v>
      </c>
      <c r="H37" s="84" t="s">
        <v>1597</v>
      </c>
      <c r="I37" s="84" t="s">
        <v>957</v>
      </c>
      <c r="J37" s="53" t="s">
        <v>1598</v>
      </c>
    </row>
    <row r="38" spans="1:10" ht="15" customHeight="1" x14ac:dyDescent="0.35">
      <c r="A38" s="43">
        <f>VLOOKUP(C38,'SUP_LMT_ADA Master Price List'!$A$2:$D$601,2,FALSE)</f>
        <v>60266</v>
      </c>
      <c r="B38" s="44" t="str">
        <f>VLOOKUP(C38,'SUP_LMT_ADA Master Price List'!$A$2:$D$601,3,FALSE)</f>
        <v>Vinyl Rail - 1¾" x 3½" x 96" (Rd. Corner)</v>
      </c>
      <c r="C38" s="85" t="s">
        <v>1593</v>
      </c>
      <c r="D38" s="45" t="s">
        <v>80</v>
      </c>
      <c r="E38" s="85"/>
      <c r="F38" s="46" t="s">
        <v>80</v>
      </c>
      <c r="G38" s="85"/>
      <c r="H38" s="85" t="s">
        <v>80</v>
      </c>
      <c r="I38" s="85" t="s">
        <v>1593</v>
      </c>
      <c r="J38" s="46">
        <f>(VLOOKUP(I38,'SUP_LMT_ADA Master Price List'!$A$2:$D$601,4,FALSE))*Index!$C$15</f>
        <v>82.11</v>
      </c>
    </row>
    <row r="39" spans="1:10" ht="15" customHeight="1" x14ac:dyDescent="0.35">
      <c r="A39" s="43">
        <f>VLOOKUP(C39,'SUP_LMT_ADA Master Price List'!$A$2:$D$601,2,FALSE)</f>
        <v>60335</v>
      </c>
      <c r="B39" s="44" t="str">
        <f>VLOOKUP(C39,'SUP_LMT_ADA Master Price List'!$A$2:$D$601,3,FALSE)</f>
        <v>Vinyl Rail - 2"x3½"x96"</v>
      </c>
      <c r="C39" s="85" t="s">
        <v>2002</v>
      </c>
      <c r="D39" s="45">
        <f>(VLOOKUP(C39,'SUP_LMT_ADA Master Price List'!$A$2:$D$601,4,FALSE))*Index!$C$15</f>
        <v>67.73</v>
      </c>
      <c r="E39" s="85" t="s">
        <v>2001</v>
      </c>
      <c r="F39" s="46">
        <f>(VLOOKUP(E39,'SUP_LMT_ADA Master Price List'!$A$2:$D$601,4,FALSE))*Index!$C$15</f>
        <v>78.23</v>
      </c>
      <c r="G39" s="85"/>
      <c r="H39" s="85" t="s">
        <v>80</v>
      </c>
      <c r="I39" s="85"/>
      <c r="J39" s="46" t="s">
        <v>80</v>
      </c>
    </row>
    <row r="40" spans="1:10" x14ac:dyDescent="0.35">
      <c r="A40" s="58"/>
      <c r="B40" s="54"/>
      <c r="C40" s="92"/>
      <c r="D40" s="54"/>
      <c r="E40" s="90"/>
      <c r="F40" s="90"/>
      <c r="G40" s="90"/>
      <c r="H40" s="90"/>
      <c r="I40" s="90"/>
      <c r="J40" s="54"/>
    </row>
    <row r="41" spans="1:10" x14ac:dyDescent="0.35">
      <c r="A41" s="58"/>
      <c r="B41" s="54"/>
      <c r="C41" s="92"/>
      <c r="D41" s="54"/>
      <c r="E41" s="90"/>
      <c r="F41" s="90"/>
      <c r="G41" s="90"/>
      <c r="H41" s="90"/>
      <c r="I41" s="90"/>
      <c r="J41" s="54"/>
    </row>
    <row r="42" spans="1:10" x14ac:dyDescent="0.35">
      <c r="A42" s="58"/>
      <c r="B42" s="54"/>
      <c r="C42" s="92"/>
      <c r="D42" s="54"/>
      <c r="E42" s="90"/>
      <c r="F42" s="90"/>
      <c r="G42" s="90"/>
      <c r="H42" s="90"/>
      <c r="I42" s="90"/>
      <c r="J42" s="54"/>
    </row>
    <row r="43" spans="1:10" x14ac:dyDescent="0.35">
      <c r="A43" s="58"/>
      <c r="B43" s="54"/>
      <c r="C43" s="92"/>
      <c r="D43" s="54"/>
      <c r="E43" s="90"/>
      <c r="F43" s="90"/>
      <c r="G43" s="90"/>
      <c r="H43" s="90"/>
      <c r="I43" s="90"/>
      <c r="J43" s="54"/>
    </row>
    <row r="44" spans="1:10" x14ac:dyDescent="0.35">
      <c r="A44" s="58"/>
      <c r="B44" s="54"/>
      <c r="C44" s="92"/>
      <c r="D44" s="54"/>
      <c r="E44" s="90"/>
      <c r="F44" s="90"/>
      <c r="G44" s="90"/>
      <c r="H44" s="90"/>
      <c r="I44" s="90"/>
      <c r="J44" s="54"/>
    </row>
    <row r="45" spans="1:10" x14ac:dyDescent="0.35">
      <c r="A45" s="58"/>
      <c r="B45" s="54"/>
      <c r="C45" s="92"/>
      <c r="D45" s="54"/>
      <c r="E45" s="90"/>
      <c r="F45" s="90"/>
      <c r="G45" s="90"/>
      <c r="H45" s="90"/>
      <c r="I45" s="90"/>
      <c r="J45" s="54"/>
    </row>
    <row r="46" spans="1:10" x14ac:dyDescent="0.35">
      <c r="A46" s="58"/>
      <c r="B46" s="54"/>
      <c r="C46" s="92"/>
      <c r="D46" s="54"/>
      <c r="E46" s="90"/>
      <c r="F46" s="90"/>
      <c r="G46" s="90"/>
      <c r="H46" s="90"/>
      <c r="I46" s="90"/>
      <c r="J46" s="54"/>
    </row>
    <row r="47" spans="1:10" x14ac:dyDescent="0.35">
      <c r="A47" s="58"/>
      <c r="B47" s="54"/>
      <c r="C47" s="92"/>
      <c r="D47" s="54"/>
      <c r="E47" s="90"/>
      <c r="F47" s="90"/>
      <c r="G47" s="90"/>
      <c r="H47" s="90"/>
      <c r="I47" s="90"/>
      <c r="J47" s="54"/>
    </row>
    <row r="48" spans="1:10" x14ac:dyDescent="0.35">
      <c r="A48" s="58"/>
      <c r="B48" s="54"/>
      <c r="C48" s="92"/>
      <c r="D48" s="54"/>
      <c r="E48" s="90"/>
      <c r="F48" s="90"/>
      <c r="G48" s="90"/>
      <c r="H48" s="90"/>
      <c r="I48" s="90"/>
      <c r="J48" s="54"/>
    </row>
    <row r="49" spans="1:10" x14ac:dyDescent="0.35">
      <c r="A49" s="58"/>
      <c r="B49" s="54"/>
      <c r="C49" s="92"/>
      <c r="D49" s="54"/>
      <c r="E49" s="90"/>
      <c r="F49" s="90"/>
      <c r="G49" s="90"/>
      <c r="H49" s="90"/>
      <c r="I49" s="90"/>
      <c r="J49" s="54"/>
    </row>
    <row r="50" spans="1:10" x14ac:dyDescent="0.35">
      <c r="A50" s="58"/>
      <c r="B50" s="54"/>
      <c r="C50" s="92"/>
      <c r="D50" s="54"/>
      <c r="E50" s="90"/>
      <c r="F50" s="90"/>
      <c r="G50" s="90"/>
      <c r="H50" s="90"/>
      <c r="I50" s="90"/>
      <c r="J50" s="54"/>
    </row>
    <row r="51" spans="1:10" x14ac:dyDescent="0.35">
      <c r="A51" s="58"/>
      <c r="B51" s="54"/>
      <c r="C51" s="92"/>
      <c r="D51" s="54"/>
      <c r="E51" s="90"/>
      <c r="F51" s="90"/>
      <c r="G51" s="90"/>
      <c r="H51" s="90"/>
      <c r="I51" s="90"/>
      <c r="J51" s="54"/>
    </row>
    <row r="52" spans="1:10" x14ac:dyDescent="0.35">
      <c r="A52" s="58"/>
      <c r="B52" s="54"/>
      <c r="C52" s="92"/>
      <c r="D52" s="54"/>
      <c r="E52" s="90"/>
      <c r="F52" s="90"/>
      <c r="G52" s="90"/>
      <c r="H52" s="90"/>
      <c r="I52" s="90"/>
      <c r="J52" s="54"/>
    </row>
    <row r="53" spans="1:10" x14ac:dyDescent="0.35">
      <c r="A53" s="58"/>
      <c r="B53" s="54"/>
      <c r="C53" s="92"/>
      <c r="D53" s="54"/>
      <c r="E53" s="90"/>
      <c r="F53" s="90"/>
      <c r="G53" s="90"/>
      <c r="H53" s="90"/>
      <c r="I53" s="90"/>
      <c r="J53" s="54"/>
    </row>
    <row r="54" spans="1:10" x14ac:dyDescent="0.35">
      <c r="A54" s="58"/>
      <c r="B54" s="54"/>
      <c r="C54" s="92"/>
      <c r="D54" s="54"/>
      <c r="E54" s="90"/>
      <c r="F54" s="90"/>
      <c r="G54" s="90"/>
      <c r="H54" s="90"/>
      <c r="I54" s="90"/>
      <c r="J54" s="54"/>
    </row>
    <row r="55" spans="1:10" x14ac:dyDescent="0.35">
      <c r="A55" s="58"/>
      <c r="B55" s="54"/>
      <c r="C55" s="92"/>
      <c r="D55" s="54"/>
      <c r="E55" s="90"/>
      <c r="F55" s="90"/>
      <c r="G55" s="90"/>
      <c r="H55" s="90"/>
      <c r="I55" s="90"/>
      <c r="J55" s="54"/>
    </row>
    <row r="56" spans="1:10" x14ac:dyDescent="0.35">
      <c r="A56" s="58"/>
      <c r="B56" s="54"/>
      <c r="C56" s="92"/>
      <c r="D56" s="54"/>
      <c r="E56" s="90"/>
      <c r="F56" s="90"/>
      <c r="G56" s="90"/>
      <c r="H56" s="90"/>
      <c r="I56" s="90"/>
      <c r="J56" s="54"/>
    </row>
    <row r="57" spans="1:10" x14ac:dyDescent="0.35">
      <c r="A57" s="58"/>
      <c r="B57" s="54"/>
      <c r="C57" s="92"/>
      <c r="D57" s="54"/>
      <c r="E57" s="90"/>
      <c r="F57" s="90"/>
      <c r="G57" s="90"/>
      <c r="H57" s="90"/>
      <c r="I57" s="90"/>
      <c r="J57" s="54"/>
    </row>
    <row r="58" spans="1:10" x14ac:dyDescent="0.35">
      <c r="A58" s="58"/>
      <c r="B58" s="54"/>
      <c r="C58" s="92"/>
      <c r="D58" s="54"/>
      <c r="E58" s="90"/>
      <c r="F58" s="90"/>
      <c r="G58" s="90"/>
      <c r="H58" s="90"/>
      <c r="I58" s="90"/>
      <c r="J58" s="54"/>
    </row>
    <row r="59" spans="1:10" x14ac:dyDescent="0.35">
      <c r="A59" s="58"/>
      <c r="B59" s="54"/>
      <c r="C59" s="92"/>
      <c r="D59" s="54"/>
      <c r="E59" s="90"/>
      <c r="F59" s="90"/>
      <c r="G59" s="90"/>
      <c r="H59" s="90"/>
      <c r="I59" s="90"/>
      <c r="J59" s="54"/>
    </row>
    <row r="60" spans="1:10" x14ac:dyDescent="0.35">
      <c r="A60" s="58"/>
      <c r="B60" s="54"/>
      <c r="C60" s="92"/>
      <c r="D60" s="54"/>
      <c r="E60" s="90"/>
      <c r="F60" s="90"/>
      <c r="G60" s="90"/>
      <c r="H60" s="90"/>
      <c r="I60" s="90"/>
      <c r="J60" s="54"/>
    </row>
    <row r="61" spans="1:10" x14ac:dyDescent="0.35">
      <c r="A61" s="58"/>
      <c r="B61" s="54"/>
      <c r="C61" s="92"/>
      <c r="D61" s="54"/>
      <c r="E61" s="90"/>
      <c r="F61" s="90"/>
      <c r="G61" s="90"/>
      <c r="H61" s="90"/>
      <c r="I61" s="90"/>
      <c r="J61" s="54"/>
    </row>
    <row r="62" spans="1:10" x14ac:dyDescent="0.35">
      <c r="A62" s="58"/>
      <c r="B62" s="54"/>
      <c r="C62" s="92"/>
      <c r="D62" s="54"/>
      <c r="E62" s="90"/>
      <c r="F62" s="90"/>
      <c r="G62" s="90"/>
      <c r="H62" s="90"/>
      <c r="I62" s="90"/>
      <c r="J62" s="54"/>
    </row>
    <row r="63" spans="1:10" x14ac:dyDescent="0.35">
      <c r="A63" s="58"/>
      <c r="B63" s="54"/>
      <c r="C63" s="92"/>
      <c r="D63" s="54"/>
      <c r="E63" s="90"/>
      <c r="F63" s="90"/>
      <c r="G63" s="90"/>
      <c r="H63" s="90"/>
      <c r="I63" s="90"/>
      <c r="J63" s="54"/>
    </row>
    <row r="64" spans="1:10" x14ac:dyDescent="0.35">
      <c r="A64" s="58"/>
      <c r="B64" s="54"/>
      <c r="C64" s="92"/>
      <c r="D64" s="54"/>
      <c r="E64" s="90"/>
      <c r="F64" s="90"/>
      <c r="G64" s="90"/>
      <c r="H64" s="90"/>
      <c r="I64" s="90"/>
      <c r="J64" s="54"/>
    </row>
    <row r="65" spans="1:10" x14ac:dyDescent="0.35">
      <c r="A65" s="58"/>
      <c r="B65" s="54"/>
      <c r="C65" s="92"/>
      <c r="D65" s="54"/>
      <c r="E65" s="90"/>
      <c r="F65" s="90"/>
      <c r="G65" s="90"/>
      <c r="H65" s="90"/>
      <c r="I65" s="90"/>
      <c r="J65" s="54"/>
    </row>
    <row r="66" spans="1:10" x14ac:dyDescent="0.35">
      <c r="A66" s="58"/>
      <c r="B66" s="54"/>
      <c r="C66" s="92"/>
      <c r="D66" s="54"/>
      <c r="E66" s="90"/>
      <c r="F66" s="90"/>
      <c r="G66" s="90"/>
      <c r="H66" s="90"/>
      <c r="I66" s="90"/>
      <c r="J66" s="54"/>
    </row>
    <row r="67" spans="1:10" x14ac:dyDescent="0.35">
      <c r="A67" s="58"/>
      <c r="B67" s="54"/>
      <c r="C67" s="92"/>
      <c r="D67" s="54"/>
      <c r="E67" s="90"/>
      <c r="F67" s="90"/>
      <c r="G67" s="90"/>
      <c r="H67" s="90"/>
      <c r="I67" s="90"/>
      <c r="J67" s="54"/>
    </row>
    <row r="68" spans="1:10" x14ac:dyDescent="0.35">
      <c r="A68" s="58"/>
      <c r="B68" s="54"/>
      <c r="C68" s="92"/>
      <c r="D68" s="54"/>
      <c r="E68" s="90"/>
      <c r="F68" s="90"/>
      <c r="G68" s="90"/>
      <c r="H68" s="90"/>
      <c r="I68" s="90"/>
      <c r="J68" s="54"/>
    </row>
    <row r="69" spans="1:10" x14ac:dyDescent="0.35">
      <c r="A69" s="58"/>
      <c r="B69" s="54"/>
      <c r="C69" s="92"/>
      <c r="D69" s="54"/>
      <c r="E69" s="90"/>
      <c r="F69" s="90"/>
      <c r="G69" s="90"/>
      <c r="H69" s="90"/>
      <c r="I69" s="90"/>
      <c r="J69" s="54"/>
    </row>
    <row r="70" spans="1:10" x14ac:dyDescent="0.35">
      <c r="A70" s="58"/>
      <c r="B70" s="54"/>
      <c r="C70" s="92"/>
      <c r="D70" s="54"/>
      <c r="E70" s="90"/>
      <c r="F70" s="90"/>
      <c r="G70" s="90"/>
      <c r="H70" s="90"/>
      <c r="I70" s="90"/>
      <c r="J70" s="54"/>
    </row>
    <row r="71" spans="1:10" x14ac:dyDescent="0.35">
      <c r="A71" s="58"/>
      <c r="B71" s="54"/>
      <c r="C71" s="92"/>
      <c r="D71" s="54"/>
      <c r="E71" s="90"/>
      <c r="F71" s="90"/>
      <c r="G71" s="90"/>
      <c r="H71" s="90"/>
      <c r="I71" s="90"/>
      <c r="J71" s="54"/>
    </row>
    <row r="72" spans="1:10" x14ac:dyDescent="0.35">
      <c r="A72" s="58"/>
      <c r="B72" s="54"/>
      <c r="C72" s="92"/>
      <c r="D72" s="54"/>
      <c r="E72" s="90"/>
      <c r="F72" s="90"/>
      <c r="G72" s="90"/>
      <c r="H72" s="90"/>
      <c r="I72" s="90"/>
      <c r="J72" s="54"/>
    </row>
    <row r="114" spans="10:10" x14ac:dyDescent="0.35">
      <c r="J114" s="9"/>
    </row>
  </sheetData>
  <sheetProtection algorithmName="SHA-512" hashValue="zRDFCJGgQReziTxfmWwKKZXbYqRIAGuW94i4NWuHCT4JPrQFtqW4jtfPmtcfsjKEoXUvsDNpuJEq/+Bf1kerJQ==" saltValue="mEzNstgLBpdE1VEJb6awlQ==" spinCount="100000" sheet="1" objects="1" scenarios="1"/>
  <mergeCells count="4">
    <mergeCell ref="A1:J1"/>
    <mergeCell ref="A5:J5"/>
    <mergeCell ref="A3:J4"/>
    <mergeCell ref="A2:J2"/>
  </mergeCells>
  <hyperlinks>
    <hyperlink ref="A2:J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E1129"/>
  <sheetViews>
    <sheetView workbookViewId="0">
      <pane ySplit="1" topLeftCell="A2" activePane="bottomLeft" state="frozenSplit"/>
      <selection activeCell="E108" sqref="E108"/>
      <selection pane="bottomLeft" activeCell="E14" sqref="E14"/>
    </sheetView>
  </sheetViews>
  <sheetFormatPr defaultColWidth="9.1796875" defaultRowHeight="11.5" x14ac:dyDescent="0.25"/>
  <cols>
    <col min="1" max="1" width="12" style="79" customWidth="1"/>
    <col min="2" max="2" width="11.7265625" style="23" customWidth="1"/>
    <col min="3" max="3" width="80.54296875" style="23" customWidth="1"/>
    <col min="4" max="4" width="11.7265625" style="2" customWidth="1"/>
    <col min="5" max="5" width="11.81640625" style="1" bestFit="1" customWidth="1"/>
    <col min="6" max="16384" width="9.1796875" style="1"/>
  </cols>
  <sheetData>
    <row r="1" spans="1:5" s="76" customFormat="1" ht="14.5" x14ac:dyDescent="0.35">
      <c r="A1" s="78" t="s">
        <v>234</v>
      </c>
      <c r="B1" s="78" t="s">
        <v>0</v>
      </c>
      <c r="C1" s="81" t="s">
        <v>7</v>
      </c>
      <c r="D1" s="118" t="s">
        <v>1</v>
      </c>
      <c r="E1" s="76" t="s">
        <v>1997</v>
      </c>
    </row>
    <row r="2" spans="1:5" s="21" customFormat="1" ht="12" customHeight="1" x14ac:dyDescent="0.25">
      <c r="A2" s="108" t="s">
        <v>1984</v>
      </c>
      <c r="B2" s="23" t="s">
        <v>1975</v>
      </c>
      <c r="C2" s="23" t="s">
        <v>1992</v>
      </c>
      <c r="D2" s="2">
        <v>25.59</v>
      </c>
    </row>
    <row r="3" spans="1:5" s="21" customFormat="1" ht="12" customHeight="1" x14ac:dyDescent="0.25">
      <c r="A3" s="108" t="s">
        <v>1980</v>
      </c>
      <c r="B3" s="23" t="s">
        <v>1975</v>
      </c>
      <c r="C3" s="23" t="s">
        <v>1992</v>
      </c>
      <c r="D3" s="2">
        <v>729.32</v>
      </c>
      <c r="E3" s="21">
        <v>30</v>
      </c>
    </row>
    <row r="4" spans="1:5" s="21" customFormat="1" ht="12" customHeight="1" x14ac:dyDescent="0.25">
      <c r="A4" s="108" t="s">
        <v>1990</v>
      </c>
      <c r="B4" s="23" t="s">
        <v>1975</v>
      </c>
      <c r="C4" s="23" t="s">
        <v>1992</v>
      </c>
      <c r="D4" s="2">
        <v>53892.54</v>
      </c>
      <c r="E4" s="21">
        <v>78</v>
      </c>
    </row>
    <row r="5" spans="1:5" s="21" customFormat="1" ht="12" customHeight="1" x14ac:dyDescent="0.25">
      <c r="A5" s="108" t="s">
        <v>1985</v>
      </c>
      <c r="B5" s="23" t="s">
        <v>1976</v>
      </c>
      <c r="C5" s="23" t="s">
        <v>1993</v>
      </c>
      <c r="D5" s="2">
        <v>51.16</v>
      </c>
    </row>
    <row r="6" spans="1:5" s="21" customFormat="1" ht="12" customHeight="1" x14ac:dyDescent="0.25">
      <c r="A6" s="108" t="s">
        <v>1981</v>
      </c>
      <c r="B6" s="23" t="s">
        <v>1976</v>
      </c>
      <c r="C6" s="23" t="s">
        <v>1993</v>
      </c>
      <c r="D6" s="2">
        <v>874.84</v>
      </c>
      <c r="E6" s="21">
        <v>18</v>
      </c>
    </row>
    <row r="7" spans="1:5" s="21" customFormat="1" ht="12" customHeight="1" x14ac:dyDescent="0.25">
      <c r="A7" s="108" t="s">
        <v>1991</v>
      </c>
      <c r="B7" s="23" t="s">
        <v>1976</v>
      </c>
      <c r="C7" s="23" t="s">
        <v>1993</v>
      </c>
      <c r="D7" s="2">
        <v>53871.48</v>
      </c>
      <c r="E7" s="21">
        <v>65</v>
      </c>
    </row>
    <row r="8" spans="1:5" s="21" customFormat="1" ht="12" customHeight="1" x14ac:dyDescent="0.25">
      <c r="A8" s="108" t="s">
        <v>1986</v>
      </c>
      <c r="B8" s="23" t="s">
        <v>1977</v>
      </c>
      <c r="C8" s="23" t="s">
        <v>1994</v>
      </c>
      <c r="D8" s="2">
        <v>77.06</v>
      </c>
    </row>
    <row r="9" spans="1:5" s="21" customFormat="1" ht="12" customHeight="1" x14ac:dyDescent="0.25">
      <c r="A9" s="108" t="s">
        <v>1982</v>
      </c>
      <c r="B9" s="23" t="s">
        <v>1977</v>
      </c>
      <c r="C9" s="23" t="s">
        <v>1994</v>
      </c>
      <c r="D9" s="2">
        <v>924.72</v>
      </c>
      <c r="E9" s="21">
        <v>12</v>
      </c>
    </row>
    <row r="10" spans="1:5" s="21" customFormat="1" ht="12" customHeight="1" x14ac:dyDescent="0.25">
      <c r="A10" s="108" t="s">
        <v>1987</v>
      </c>
      <c r="B10" s="23" t="s">
        <v>1978</v>
      </c>
      <c r="C10" s="23" t="s">
        <v>1995</v>
      </c>
      <c r="D10" s="2">
        <v>115.6</v>
      </c>
    </row>
    <row r="11" spans="1:5" s="21" customFormat="1" ht="12" customHeight="1" x14ac:dyDescent="0.25">
      <c r="A11" s="108" t="s">
        <v>1983</v>
      </c>
      <c r="B11" s="23" t="s">
        <v>1978</v>
      </c>
      <c r="C11" s="23" t="s">
        <v>1995</v>
      </c>
      <c r="D11" s="2">
        <v>693.6</v>
      </c>
      <c r="E11" s="21">
        <v>12</v>
      </c>
    </row>
    <row r="12" spans="1:5" s="21" customFormat="1" ht="12" customHeight="1" x14ac:dyDescent="0.25">
      <c r="A12" s="108" t="s">
        <v>1988</v>
      </c>
      <c r="B12" s="23" t="s">
        <v>1979</v>
      </c>
      <c r="C12" s="23" t="s">
        <v>1996</v>
      </c>
      <c r="D12" s="2">
        <v>186.22</v>
      </c>
    </row>
    <row r="13" spans="1:5" s="21" customFormat="1" ht="12" customHeight="1" x14ac:dyDescent="0.25">
      <c r="A13" s="108" t="s">
        <v>1989</v>
      </c>
      <c r="B13" s="23" t="s">
        <v>1979</v>
      </c>
      <c r="C13" s="23" t="s">
        <v>1996</v>
      </c>
      <c r="D13" s="2">
        <v>1117.32</v>
      </c>
      <c r="E13" s="21">
        <v>6</v>
      </c>
    </row>
    <row r="14" spans="1:5" s="21" customFormat="1" ht="12" customHeight="1" x14ac:dyDescent="0.25">
      <c r="A14" s="108"/>
      <c r="B14" s="23"/>
      <c r="C14" s="23"/>
      <c r="D14" s="2"/>
    </row>
    <row r="15" spans="1:5" s="21" customFormat="1" ht="12" customHeight="1" x14ac:dyDescent="0.25">
      <c r="A15" s="108"/>
      <c r="B15" s="23"/>
      <c r="C15" s="23"/>
      <c r="D15" s="2"/>
    </row>
    <row r="16" spans="1:5" s="21" customFormat="1" ht="12" customHeight="1" x14ac:dyDescent="0.25">
      <c r="A16" s="108"/>
      <c r="B16" s="23"/>
      <c r="C16" s="23"/>
      <c r="D16" s="2"/>
    </row>
    <row r="17" spans="1:4" s="21" customFormat="1" ht="12" customHeight="1" x14ac:dyDescent="0.25">
      <c r="A17" s="108"/>
      <c r="B17" s="23"/>
      <c r="C17" s="23"/>
      <c r="D17" s="2"/>
    </row>
    <row r="18" spans="1:4" s="21" customFormat="1" ht="12" customHeight="1" x14ac:dyDescent="0.25">
      <c r="A18" s="108"/>
      <c r="B18" s="23"/>
      <c r="C18" s="23"/>
      <c r="D18" s="2"/>
    </row>
    <row r="19" spans="1:4" s="21" customFormat="1" ht="12" customHeight="1" x14ac:dyDescent="0.25">
      <c r="A19" s="108"/>
      <c r="B19" s="23"/>
      <c r="C19" s="23"/>
      <c r="D19" s="2"/>
    </row>
    <row r="20" spans="1:4" s="21" customFormat="1" ht="12" customHeight="1" x14ac:dyDescent="0.25">
      <c r="A20" s="108"/>
      <c r="B20" s="23"/>
      <c r="C20" s="23"/>
      <c r="D20" s="2"/>
    </row>
    <row r="21" spans="1:4" s="21" customFormat="1" ht="12" customHeight="1" x14ac:dyDescent="0.25">
      <c r="A21" s="108"/>
      <c r="B21" s="23"/>
      <c r="C21" s="23"/>
      <c r="D21" s="2"/>
    </row>
    <row r="22" spans="1:4" s="21" customFormat="1" ht="12" customHeight="1" x14ac:dyDescent="0.25">
      <c r="A22" s="108"/>
      <c r="B22" s="23"/>
      <c r="C22" s="23"/>
      <c r="D22" s="2"/>
    </row>
    <row r="23" spans="1:4" s="21" customFormat="1" ht="12" customHeight="1" x14ac:dyDescent="0.25">
      <c r="A23" s="108"/>
      <c r="B23" s="23"/>
      <c r="C23" s="23"/>
      <c r="D23" s="2"/>
    </row>
    <row r="24" spans="1:4" s="21" customFormat="1" ht="12" customHeight="1" x14ac:dyDescent="0.25">
      <c r="A24" s="108"/>
      <c r="B24" s="23"/>
      <c r="C24" s="23"/>
      <c r="D24" s="2"/>
    </row>
    <row r="25" spans="1:4" s="21" customFormat="1" ht="12" customHeight="1" x14ac:dyDescent="0.25">
      <c r="A25" s="108"/>
      <c r="B25" s="23"/>
      <c r="C25" s="23"/>
      <c r="D25" s="2"/>
    </row>
    <row r="26" spans="1:4" s="21" customFormat="1" ht="12" customHeight="1" x14ac:dyDescent="0.25">
      <c r="A26" s="108"/>
      <c r="B26" s="23"/>
      <c r="C26" s="23"/>
      <c r="D26" s="2"/>
    </row>
    <row r="27" spans="1:4" s="21" customFormat="1" ht="12" customHeight="1" x14ac:dyDescent="0.25">
      <c r="A27" s="108"/>
      <c r="B27" s="23"/>
      <c r="C27" s="23"/>
      <c r="D27" s="2"/>
    </row>
    <row r="28" spans="1:4" s="21" customFormat="1" ht="12" customHeight="1" x14ac:dyDescent="0.25">
      <c r="A28" s="108"/>
      <c r="B28" s="23"/>
      <c r="C28" s="23"/>
      <c r="D28" s="2"/>
    </row>
    <row r="29" spans="1:4" s="21" customFormat="1" ht="12" customHeight="1" x14ac:dyDescent="0.25">
      <c r="A29" s="108"/>
      <c r="B29" s="23"/>
      <c r="C29" s="23"/>
      <c r="D29" s="2"/>
    </row>
    <row r="30" spans="1:4" s="21" customFormat="1" ht="12" customHeight="1" x14ac:dyDescent="0.25">
      <c r="A30" s="108"/>
      <c r="B30" s="23"/>
      <c r="C30" s="23"/>
      <c r="D30" s="2"/>
    </row>
    <row r="31" spans="1:4" s="21" customFormat="1" ht="12" customHeight="1" x14ac:dyDescent="0.25">
      <c r="A31" s="100"/>
      <c r="B31" s="99"/>
      <c r="C31" s="100"/>
      <c r="D31" s="2"/>
    </row>
    <row r="32" spans="1:4" s="21" customFormat="1" ht="12" customHeight="1" x14ac:dyDescent="0.25">
      <c r="A32" s="100"/>
      <c r="B32" s="99"/>
      <c r="C32" s="100"/>
      <c r="D32" s="2"/>
    </row>
    <row r="33" spans="1:4" s="21" customFormat="1" ht="12" customHeight="1" x14ac:dyDescent="0.25">
      <c r="A33" s="100"/>
      <c r="B33" s="99"/>
      <c r="C33" s="100"/>
      <c r="D33" s="2"/>
    </row>
    <row r="34" spans="1:4" s="21" customFormat="1" ht="12" customHeight="1" x14ac:dyDescent="0.25">
      <c r="A34" s="100"/>
      <c r="B34" s="99"/>
      <c r="C34" s="100"/>
      <c r="D34" s="2"/>
    </row>
    <row r="35" spans="1:4" s="21" customFormat="1" ht="12" customHeight="1" x14ac:dyDescent="0.25">
      <c r="A35" s="100"/>
      <c r="B35" s="99"/>
      <c r="C35" s="100"/>
      <c r="D35" s="2"/>
    </row>
    <row r="36" spans="1:4" s="21" customFormat="1" ht="12" customHeight="1" x14ac:dyDescent="0.25">
      <c r="A36" s="100"/>
      <c r="B36" s="99"/>
      <c r="C36" s="100"/>
      <c r="D36" s="2"/>
    </row>
    <row r="37" spans="1:4" s="21" customFormat="1" ht="12" customHeight="1" x14ac:dyDescent="0.25">
      <c r="A37" s="100"/>
      <c r="B37" s="99"/>
      <c r="C37" s="100"/>
      <c r="D37" s="2"/>
    </row>
    <row r="38" spans="1:4" s="21" customFormat="1" ht="12" customHeight="1" x14ac:dyDescent="0.25">
      <c r="A38" s="100"/>
      <c r="B38" s="99"/>
      <c r="C38" s="100"/>
      <c r="D38" s="2"/>
    </row>
    <row r="39" spans="1:4" s="21" customFormat="1" ht="12" customHeight="1" x14ac:dyDescent="0.25">
      <c r="A39" s="100"/>
      <c r="B39" s="99"/>
      <c r="C39" s="100"/>
      <c r="D39" s="2"/>
    </row>
    <row r="40" spans="1:4" s="21" customFormat="1" ht="12" customHeight="1" x14ac:dyDescent="0.25">
      <c r="A40" s="100"/>
      <c r="B40" s="99"/>
      <c r="C40" s="100"/>
      <c r="D40" s="2"/>
    </row>
    <row r="41" spans="1:4" s="21" customFormat="1" ht="12" customHeight="1" x14ac:dyDescent="0.25">
      <c r="A41" s="100"/>
      <c r="B41" s="99"/>
      <c r="C41" s="100"/>
      <c r="D41" s="2"/>
    </row>
    <row r="42" spans="1:4" s="21" customFormat="1" ht="12" customHeight="1" x14ac:dyDescent="0.25">
      <c r="A42" s="100"/>
      <c r="B42" s="99"/>
      <c r="C42" s="100"/>
      <c r="D42" s="2"/>
    </row>
    <row r="43" spans="1:4" s="21" customFormat="1" ht="12" customHeight="1" x14ac:dyDescent="0.25">
      <c r="A43" s="100"/>
      <c r="B43" s="99"/>
      <c r="C43" s="100"/>
      <c r="D43" s="2"/>
    </row>
    <row r="44" spans="1:4" s="21" customFormat="1" ht="12" customHeight="1" x14ac:dyDescent="0.25">
      <c r="A44" s="100"/>
      <c r="B44" s="99"/>
      <c r="C44" s="100"/>
      <c r="D44" s="2"/>
    </row>
    <row r="45" spans="1:4" s="21" customFormat="1" ht="12" customHeight="1" x14ac:dyDescent="0.25">
      <c r="A45" s="100"/>
      <c r="B45" s="99"/>
      <c r="C45" s="100"/>
      <c r="D45" s="2"/>
    </row>
    <row r="46" spans="1:4" s="21" customFormat="1" ht="12" customHeight="1" x14ac:dyDescent="0.25">
      <c r="A46" s="100"/>
      <c r="B46" s="99"/>
      <c r="C46" s="100"/>
      <c r="D46" s="2"/>
    </row>
    <row r="47" spans="1:4" s="21" customFormat="1" ht="12" customHeight="1" x14ac:dyDescent="0.25">
      <c r="A47" s="100"/>
      <c r="B47" s="99"/>
      <c r="C47" s="100"/>
      <c r="D47" s="2"/>
    </row>
    <row r="48" spans="1:4" s="21" customFormat="1" ht="12" customHeight="1" x14ac:dyDescent="0.25">
      <c r="A48" s="100"/>
      <c r="B48" s="99"/>
      <c r="C48" s="100"/>
      <c r="D48" s="2"/>
    </row>
    <row r="49" spans="1:4" s="21" customFormat="1" ht="12" customHeight="1" x14ac:dyDescent="0.25">
      <c r="A49" s="100"/>
      <c r="B49" s="99"/>
      <c r="C49" s="100"/>
      <c r="D49" s="2"/>
    </row>
    <row r="50" spans="1:4" s="21" customFormat="1" ht="12" customHeight="1" x14ac:dyDescent="0.25">
      <c r="A50" s="100"/>
      <c r="B50" s="99"/>
      <c r="C50" s="100"/>
      <c r="D50" s="2"/>
    </row>
    <row r="51" spans="1:4" s="21" customFormat="1" ht="12" customHeight="1" x14ac:dyDescent="0.25">
      <c r="A51" s="100"/>
      <c r="B51" s="99"/>
      <c r="C51" s="100"/>
      <c r="D51" s="2"/>
    </row>
    <row r="52" spans="1:4" s="21" customFormat="1" ht="12" customHeight="1" x14ac:dyDescent="0.25">
      <c r="A52" s="100"/>
      <c r="B52" s="99"/>
      <c r="C52" s="100"/>
      <c r="D52" s="2"/>
    </row>
    <row r="53" spans="1:4" s="21" customFormat="1" ht="12" customHeight="1" x14ac:dyDescent="0.25">
      <c r="A53" s="100"/>
      <c r="B53" s="99"/>
      <c r="C53" s="100"/>
      <c r="D53" s="2"/>
    </row>
    <row r="54" spans="1:4" s="21" customFormat="1" ht="12" customHeight="1" x14ac:dyDescent="0.25">
      <c r="A54" s="100"/>
      <c r="B54" s="99"/>
      <c r="C54" s="100"/>
      <c r="D54" s="2"/>
    </row>
    <row r="55" spans="1:4" s="21" customFormat="1" ht="12" customHeight="1" x14ac:dyDescent="0.25">
      <c r="A55" s="100"/>
      <c r="B55" s="99"/>
      <c r="C55" s="100"/>
      <c r="D55" s="2"/>
    </row>
    <row r="56" spans="1:4" s="21" customFormat="1" ht="12" customHeight="1" x14ac:dyDescent="0.25">
      <c r="A56" s="100"/>
      <c r="B56" s="99"/>
      <c r="C56" s="100"/>
      <c r="D56" s="2"/>
    </row>
    <row r="57" spans="1:4" s="21" customFormat="1" ht="12" customHeight="1" x14ac:dyDescent="0.25">
      <c r="A57" s="100"/>
      <c r="B57" s="99"/>
      <c r="C57" s="100"/>
      <c r="D57" s="2"/>
    </row>
    <row r="58" spans="1:4" s="21" customFormat="1" ht="12" customHeight="1" x14ac:dyDescent="0.25">
      <c r="A58" s="100"/>
      <c r="B58" s="99"/>
      <c r="C58" s="100"/>
      <c r="D58" s="2"/>
    </row>
    <row r="59" spans="1:4" s="21" customFormat="1" ht="12" customHeight="1" x14ac:dyDescent="0.25">
      <c r="A59" s="100"/>
      <c r="B59" s="99"/>
      <c r="C59" s="100"/>
      <c r="D59" s="2"/>
    </row>
    <row r="60" spans="1:4" s="21" customFormat="1" ht="12" customHeight="1" x14ac:dyDescent="0.25">
      <c r="A60" s="100"/>
      <c r="B60" s="99"/>
      <c r="C60" s="100"/>
      <c r="D60" s="2"/>
    </row>
    <row r="61" spans="1:4" s="21" customFormat="1" ht="12" customHeight="1" x14ac:dyDescent="0.25">
      <c r="A61" s="100"/>
      <c r="B61" s="99"/>
      <c r="C61" s="100"/>
      <c r="D61" s="2"/>
    </row>
    <row r="62" spans="1:4" s="21" customFormat="1" ht="12" customHeight="1" x14ac:dyDescent="0.25">
      <c r="A62" s="100"/>
      <c r="B62" s="99"/>
      <c r="C62" s="100"/>
      <c r="D62" s="2"/>
    </row>
    <row r="63" spans="1:4" s="21" customFormat="1" ht="12" customHeight="1" x14ac:dyDescent="0.25">
      <c r="A63" s="100"/>
      <c r="B63" s="99"/>
      <c r="C63" s="100"/>
      <c r="D63" s="2"/>
    </row>
    <row r="64" spans="1:4" s="21" customFormat="1" ht="12" customHeight="1" x14ac:dyDescent="0.25">
      <c r="A64" s="100"/>
      <c r="B64" s="99"/>
      <c r="C64" s="100"/>
      <c r="D64" s="2"/>
    </row>
    <row r="65" spans="1:4" s="21" customFormat="1" ht="12" customHeight="1" x14ac:dyDescent="0.25">
      <c r="A65" s="100"/>
      <c r="B65" s="99"/>
      <c r="C65" s="100"/>
      <c r="D65" s="2"/>
    </row>
    <row r="66" spans="1:4" s="21" customFormat="1" ht="12" customHeight="1" x14ac:dyDescent="0.25">
      <c r="A66" s="100"/>
      <c r="B66" s="99"/>
      <c r="C66" s="100"/>
      <c r="D66" s="2"/>
    </row>
    <row r="67" spans="1:4" s="21" customFormat="1" ht="12" customHeight="1" x14ac:dyDescent="0.25">
      <c r="A67" s="100"/>
      <c r="B67" s="99"/>
      <c r="C67" s="99"/>
      <c r="D67" s="2"/>
    </row>
    <row r="68" spans="1:4" s="21" customFormat="1" ht="12" customHeight="1" x14ac:dyDescent="0.25">
      <c r="A68" s="100"/>
      <c r="B68" s="99"/>
      <c r="C68" s="99"/>
      <c r="D68" s="2"/>
    </row>
    <row r="69" spans="1:4" s="21" customFormat="1" ht="12" customHeight="1" x14ac:dyDescent="0.25">
      <c r="A69" s="100"/>
      <c r="B69" s="99"/>
      <c r="C69" s="99"/>
      <c r="D69" s="2"/>
    </row>
    <row r="70" spans="1:4" s="21" customFormat="1" ht="12" customHeight="1" x14ac:dyDescent="0.25">
      <c r="A70" s="100"/>
      <c r="B70" s="99"/>
      <c r="C70" s="99"/>
      <c r="D70" s="2"/>
    </row>
    <row r="71" spans="1:4" s="21" customFormat="1" ht="12" customHeight="1" x14ac:dyDescent="0.25">
      <c r="A71" s="100"/>
      <c r="B71" s="99"/>
      <c r="C71" s="99"/>
      <c r="D71" s="2"/>
    </row>
    <row r="72" spans="1:4" s="21" customFormat="1" ht="12" customHeight="1" x14ac:dyDescent="0.25">
      <c r="A72" s="100"/>
      <c r="B72" s="99"/>
      <c r="C72" s="99"/>
      <c r="D72" s="2"/>
    </row>
    <row r="73" spans="1:4" s="21" customFormat="1" ht="12" customHeight="1" x14ac:dyDescent="0.25">
      <c r="A73" s="100"/>
      <c r="B73" s="99"/>
      <c r="C73" s="99"/>
      <c r="D73" s="2"/>
    </row>
    <row r="74" spans="1:4" s="21" customFormat="1" ht="12" customHeight="1" x14ac:dyDescent="0.25">
      <c r="A74" s="100"/>
      <c r="B74" s="99"/>
      <c r="C74" s="99"/>
      <c r="D74" s="2"/>
    </row>
    <row r="75" spans="1:4" s="21" customFormat="1" ht="12" customHeight="1" x14ac:dyDescent="0.25">
      <c r="A75" s="100"/>
      <c r="B75" s="99"/>
      <c r="C75" s="99"/>
      <c r="D75" s="2"/>
    </row>
    <row r="76" spans="1:4" s="21" customFormat="1" ht="12" customHeight="1" x14ac:dyDescent="0.25">
      <c r="A76" s="100"/>
      <c r="B76" s="99"/>
      <c r="C76" s="99"/>
      <c r="D76" s="2"/>
    </row>
    <row r="77" spans="1:4" s="21" customFormat="1" ht="12" customHeight="1" x14ac:dyDescent="0.25">
      <c r="A77" s="100"/>
      <c r="B77" s="99"/>
      <c r="C77" s="99"/>
      <c r="D77" s="2"/>
    </row>
    <row r="78" spans="1:4" s="21" customFormat="1" ht="12" customHeight="1" x14ac:dyDescent="0.25">
      <c r="A78" s="100"/>
      <c r="B78" s="99"/>
      <c r="C78" s="99"/>
      <c r="D78" s="2"/>
    </row>
    <row r="79" spans="1:4" s="21" customFormat="1" ht="12" customHeight="1" x14ac:dyDescent="0.25">
      <c r="A79" s="108"/>
      <c r="B79" s="100"/>
      <c r="C79" s="100"/>
      <c r="D79" s="2"/>
    </row>
    <row r="80" spans="1:4" s="21" customFormat="1" ht="12" customHeight="1" x14ac:dyDescent="0.25">
      <c r="A80" s="108"/>
      <c r="B80" s="100"/>
      <c r="C80" s="100"/>
      <c r="D80" s="2"/>
    </row>
    <row r="81" spans="1:4" s="21" customFormat="1" ht="12" customHeight="1" x14ac:dyDescent="0.25">
      <c r="A81" s="108"/>
      <c r="B81" s="100"/>
      <c r="C81" s="100"/>
      <c r="D81" s="2"/>
    </row>
    <row r="82" spans="1:4" s="21" customFormat="1" ht="12" customHeight="1" x14ac:dyDescent="0.25">
      <c r="A82" s="108"/>
      <c r="B82" s="100"/>
      <c r="C82" s="100"/>
      <c r="D82" s="2"/>
    </row>
    <row r="83" spans="1:4" s="21" customFormat="1" ht="12" customHeight="1" x14ac:dyDescent="0.25">
      <c r="A83" s="108"/>
      <c r="B83" s="100"/>
      <c r="C83" s="100"/>
      <c r="D83" s="2"/>
    </row>
    <row r="84" spans="1:4" s="21" customFormat="1" ht="12" customHeight="1" x14ac:dyDescent="0.25">
      <c r="A84" s="108"/>
      <c r="B84" s="100"/>
      <c r="C84" s="100"/>
      <c r="D84" s="2"/>
    </row>
    <row r="85" spans="1:4" s="21" customFormat="1" ht="12" customHeight="1" x14ac:dyDescent="0.25">
      <c r="A85" s="108"/>
      <c r="B85" s="100"/>
      <c r="C85" s="100"/>
      <c r="D85" s="2"/>
    </row>
    <row r="86" spans="1:4" s="21" customFormat="1" ht="12" customHeight="1" x14ac:dyDescent="0.25">
      <c r="A86" s="108"/>
      <c r="B86" s="100"/>
      <c r="C86" s="100"/>
      <c r="D86" s="2"/>
    </row>
    <row r="87" spans="1:4" s="21" customFormat="1" ht="12" customHeight="1" x14ac:dyDescent="0.25">
      <c r="A87" s="108"/>
      <c r="B87" s="100"/>
      <c r="C87" s="100"/>
      <c r="D87" s="2"/>
    </row>
    <row r="88" spans="1:4" s="21" customFormat="1" ht="12" customHeight="1" x14ac:dyDescent="0.25">
      <c r="A88" s="108"/>
      <c r="B88" s="100"/>
      <c r="C88" s="100"/>
      <c r="D88" s="2"/>
    </row>
    <row r="89" spans="1:4" s="21" customFormat="1" ht="12" customHeight="1" x14ac:dyDescent="0.25">
      <c r="A89" s="108"/>
      <c r="B89" s="100"/>
      <c r="C89" s="100"/>
      <c r="D89" s="2"/>
    </row>
    <row r="90" spans="1:4" s="21" customFormat="1" ht="12" customHeight="1" x14ac:dyDescent="0.25">
      <c r="A90" s="108"/>
      <c r="B90" s="100"/>
      <c r="C90" s="100"/>
      <c r="D90" s="2"/>
    </row>
    <row r="91" spans="1:4" s="21" customFormat="1" ht="12" customHeight="1" x14ac:dyDescent="0.25">
      <c r="A91" s="108"/>
      <c r="B91" s="99"/>
      <c r="C91" s="100"/>
      <c r="D91" s="2"/>
    </row>
    <row r="92" spans="1:4" s="21" customFormat="1" ht="12" customHeight="1" x14ac:dyDescent="0.25">
      <c r="A92" s="108"/>
      <c r="B92" s="99"/>
      <c r="C92" s="100"/>
      <c r="D92" s="2"/>
    </row>
    <row r="93" spans="1:4" s="21" customFormat="1" ht="12" customHeight="1" x14ac:dyDescent="0.25">
      <c r="A93" s="108"/>
      <c r="B93" s="99"/>
      <c r="C93" s="100"/>
      <c r="D93" s="2"/>
    </row>
    <row r="94" spans="1:4" s="21" customFormat="1" ht="12" customHeight="1" x14ac:dyDescent="0.25">
      <c r="A94" s="108"/>
      <c r="B94" s="99"/>
      <c r="C94" s="100"/>
      <c r="D94" s="2"/>
    </row>
    <row r="95" spans="1:4" s="21" customFormat="1" ht="12" customHeight="1" x14ac:dyDescent="0.25">
      <c r="A95" s="108"/>
      <c r="B95" s="99"/>
      <c r="C95" s="100"/>
      <c r="D95" s="2"/>
    </row>
    <row r="96" spans="1:4" s="21" customFormat="1" ht="12" customHeight="1" x14ac:dyDescent="0.25">
      <c r="A96" s="108"/>
      <c r="B96" s="99"/>
      <c r="C96" s="100"/>
      <c r="D96" s="2"/>
    </row>
    <row r="97" spans="1:4" s="21" customFormat="1" ht="12" customHeight="1" x14ac:dyDescent="0.25">
      <c r="A97" s="108"/>
      <c r="B97" s="99"/>
      <c r="C97" s="99"/>
      <c r="D97" s="2"/>
    </row>
    <row r="98" spans="1:4" s="21" customFormat="1" ht="12" customHeight="1" x14ac:dyDescent="0.25">
      <c r="A98" s="108"/>
      <c r="B98" s="99"/>
      <c r="C98" s="99"/>
      <c r="D98" s="2"/>
    </row>
    <row r="99" spans="1:4" s="21" customFormat="1" ht="12" customHeight="1" x14ac:dyDescent="0.25">
      <c r="A99" s="108"/>
      <c r="B99" s="99"/>
      <c r="C99" s="99"/>
      <c r="D99" s="2"/>
    </row>
    <row r="100" spans="1:4" s="21" customFormat="1" ht="12" customHeight="1" x14ac:dyDescent="0.25">
      <c r="A100" s="108"/>
      <c r="B100" s="100"/>
      <c r="C100" s="100"/>
      <c r="D100" s="2"/>
    </row>
    <row r="101" spans="1:4" s="21" customFormat="1" ht="12" customHeight="1" x14ac:dyDescent="0.25">
      <c r="A101" s="108"/>
      <c r="B101" s="100"/>
      <c r="C101" s="100"/>
      <c r="D101" s="2"/>
    </row>
    <row r="102" spans="1:4" s="21" customFormat="1" ht="12" customHeight="1" x14ac:dyDescent="0.25">
      <c r="A102" s="108"/>
      <c r="B102" s="100"/>
      <c r="C102" s="100"/>
      <c r="D102" s="2"/>
    </row>
    <row r="103" spans="1:4" s="21" customFormat="1" ht="12" customHeight="1" x14ac:dyDescent="0.25">
      <c r="A103" s="100"/>
      <c r="B103" s="99"/>
      <c r="C103" s="100"/>
      <c r="D103" s="2"/>
    </row>
    <row r="104" spans="1:4" s="21" customFormat="1" ht="12" customHeight="1" x14ac:dyDescent="0.25">
      <c r="A104" s="100"/>
      <c r="B104" s="99"/>
      <c r="C104" s="100"/>
      <c r="D104" s="2"/>
    </row>
    <row r="105" spans="1:4" s="21" customFormat="1" ht="12" customHeight="1" x14ac:dyDescent="0.25">
      <c r="A105" s="100"/>
      <c r="B105" s="99"/>
      <c r="C105" s="100"/>
      <c r="D105" s="2"/>
    </row>
    <row r="106" spans="1:4" s="21" customFormat="1" ht="12" customHeight="1" x14ac:dyDescent="0.25">
      <c r="A106" s="100"/>
      <c r="B106" s="99"/>
      <c r="C106" s="100"/>
      <c r="D106" s="2"/>
    </row>
    <row r="107" spans="1:4" s="21" customFormat="1" ht="12" customHeight="1" x14ac:dyDescent="0.25">
      <c r="A107" s="100"/>
      <c r="B107" s="99"/>
      <c r="C107" s="100"/>
      <c r="D107" s="2"/>
    </row>
    <row r="108" spans="1:4" s="21" customFormat="1" ht="12" customHeight="1" x14ac:dyDescent="0.25">
      <c r="A108" s="100"/>
      <c r="B108" s="99"/>
      <c r="C108" s="100"/>
      <c r="D108" s="2"/>
    </row>
    <row r="109" spans="1:4" s="21" customFormat="1" ht="12" customHeight="1" x14ac:dyDescent="0.25">
      <c r="A109" s="100"/>
      <c r="B109" s="99"/>
      <c r="C109" s="100"/>
      <c r="D109" s="2"/>
    </row>
    <row r="110" spans="1:4" s="21" customFormat="1" ht="12" customHeight="1" x14ac:dyDescent="0.25">
      <c r="A110" s="100"/>
      <c r="B110" s="99"/>
      <c r="C110" s="100"/>
      <c r="D110" s="2"/>
    </row>
    <row r="111" spans="1:4" s="21" customFormat="1" ht="12" customHeight="1" x14ac:dyDescent="0.25">
      <c r="A111" s="100"/>
      <c r="B111" s="99"/>
      <c r="C111" s="100"/>
      <c r="D111" s="2"/>
    </row>
    <row r="112" spans="1:4" s="21" customFormat="1" ht="12" customHeight="1" x14ac:dyDescent="0.25">
      <c r="A112" s="100"/>
      <c r="B112" s="99"/>
      <c r="C112" s="100"/>
      <c r="D112" s="2"/>
    </row>
    <row r="113" spans="1:4" s="21" customFormat="1" ht="12" customHeight="1" x14ac:dyDescent="0.25">
      <c r="A113" s="100"/>
      <c r="B113" s="99"/>
      <c r="C113" s="100"/>
      <c r="D113" s="2"/>
    </row>
    <row r="114" spans="1:4" s="21" customFormat="1" ht="12" customHeight="1" x14ac:dyDescent="0.25">
      <c r="A114" s="100"/>
      <c r="B114" s="99"/>
      <c r="C114" s="100"/>
      <c r="D114" s="2"/>
    </row>
    <row r="115" spans="1:4" s="21" customFormat="1" ht="12" customHeight="1" x14ac:dyDescent="0.25">
      <c r="A115" s="100"/>
      <c r="B115" s="99"/>
      <c r="C115" s="100"/>
      <c r="D115" s="2"/>
    </row>
    <row r="116" spans="1:4" s="21" customFormat="1" ht="12" customHeight="1" x14ac:dyDescent="0.25">
      <c r="A116" s="100"/>
      <c r="B116" s="99"/>
      <c r="C116" s="100"/>
      <c r="D116" s="2"/>
    </row>
    <row r="117" spans="1:4" s="21" customFormat="1" ht="12" customHeight="1" x14ac:dyDescent="0.25">
      <c r="A117" s="100"/>
      <c r="B117" s="99"/>
      <c r="C117" s="100"/>
      <c r="D117" s="2"/>
    </row>
    <row r="118" spans="1:4" s="21" customFormat="1" ht="12" customHeight="1" x14ac:dyDescent="0.25">
      <c r="A118" s="100"/>
      <c r="B118" s="99"/>
      <c r="C118" s="100"/>
      <c r="D118" s="2"/>
    </row>
    <row r="119" spans="1:4" s="21" customFormat="1" ht="12" customHeight="1" x14ac:dyDescent="0.25">
      <c r="A119" s="100"/>
      <c r="B119" s="99"/>
      <c r="C119" s="99"/>
      <c r="D119" s="2"/>
    </row>
    <row r="120" spans="1:4" s="21" customFormat="1" ht="12" customHeight="1" x14ac:dyDescent="0.25">
      <c r="A120" s="100"/>
      <c r="B120" s="99"/>
      <c r="C120" s="99"/>
      <c r="D120" s="2"/>
    </row>
    <row r="121" spans="1:4" s="21" customFormat="1" ht="12" customHeight="1" x14ac:dyDescent="0.25">
      <c r="A121" s="100"/>
      <c r="B121" s="99"/>
      <c r="C121" s="99"/>
      <c r="D121" s="2"/>
    </row>
    <row r="122" spans="1:4" s="21" customFormat="1" ht="12" customHeight="1" x14ac:dyDescent="0.25">
      <c r="A122" s="100"/>
      <c r="B122" s="99"/>
      <c r="C122" s="100"/>
      <c r="D122" s="2"/>
    </row>
    <row r="123" spans="1:4" s="21" customFormat="1" ht="12" customHeight="1" x14ac:dyDescent="0.25">
      <c r="A123" s="100"/>
      <c r="B123" s="99"/>
      <c r="C123" s="100"/>
      <c r="D123" s="2"/>
    </row>
    <row r="124" spans="1:4" s="21" customFormat="1" ht="12" customHeight="1" x14ac:dyDescent="0.25">
      <c r="A124" s="100"/>
      <c r="B124" s="99"/>
      <c r="C124" s="100"/>
      <c r="D124" s="2"/>
    </row>
    <row r="125" spans="1:4" s="21" customFormat="1" ht="12" customHeight="1" x14ac:dyDescent="0.25">
      <c r="A125" s="100"/>
      <c r="B125" s="99"/>
      <c r="C125" s="100"/>
      <c r="D125" s="2"/>
    </row>
    <row r="126" spans="1:4" s="21" customFormat="1" ht="12" customHeight="1" x14ac:dyDescent="0.25">
      <c r="A126" s="100"/>
      <c r="B126" s="99"/>
      <c r="C126" s="100"/>
      <c r="D126" s="2"/>
    </row>
    <row r="127" spans="1:4" s="21" customFormat="1" ht="12" customHeight="1" x14ac:dyDescent="0.25">
      <c r="A127" s="100"/>
      <c r="B127" s="99"/>
      <c r="C127" s="100"/>
      <c r="D127" s="2"/>
    </row>
    <row r="128" spans="1:4" s="21" customFormat="1" ht="12" customHeight="1" x14ac:dyDescent="0.25">
      <c r="A128" s="100"/>
      <c r="B128" s="99"/>
      <c r="C128" s="100"/>
      <c r="D128" s="2"/>
    </row>
    <row r="129" spans="1:4" s="21" customFormat="1" ht="12" customHeight="1" x14ac:dyDescent="0.25">
      <c r="A129" s="100"/>
      <c r="B129" s="99"/>
      <c r="C129" s="100"/>
      <c r="D129" s="2"/>
    </row>
    <row r="130" spans="1:4" s="21" customFormat="1" ht="12" customHeight="1" x14ac:dyDescent="0.25">
      <c r="A130" s="100"/>
      <c r="B130" s="99"/>
      <c r="C130" s="100"/>
      <c r="D130" s="2"/>
    </row>
    <row r="131" spans="1:4" s="21" customFormat="1" ht="12" customHeight="1" x14ac:dyDescent="0.25">
      <c r="A131" s="108"/>
      <c r="B131" s="99"/>
      <c r="C131" s="100"/>
      <c r="D131" s="2"/>
    </row>
    <row r="132" spans="1:4" s="21" customFormat="1" ht="12" customHeight="1" x14ac:dyDescent="0.25">
      <c r="A132" s="108"/>
      <c r="B132" s="99"/>
      <c r="C132" s="100"/>
      <c r="D132" s="2"/>
    </row>
    <row r="133" spans="1:4" s="21" customFormat="1" ht="12" customHeight="1" x14ac:dyDescent="0.25">
      <c r="A133" s="108"/>
      <c r="B133" s="99"/>
      <c r="C133" s="100"/>
      <c r="D133" s="2"/>
    </row>
    <row r="134" spans="1:4" s="21" customFormat="1" ht="12" customHeight="1" x14ac:dyDescent="0.25">
      <c r="A134" s="100"/>
      <c r="B134" s="99"/>
      <c r="C134" s="100"/>
      <c r="D134" s="2"/>
    </row>
    <row r="135" spans="1:4" s="21" customFormat="1" ht="12" customHeight="1" x14ac:dyDescent="0.25">
      <c r="A135" s="100"/>
      <c r="B135" s="99"/>
      <c r="C135" s="100"/>
      <c r="D135" s="2"/>
    </row>
    <row r="136" spans="1:4" s="21" customFormat="1" ht="12" customHeight="1" x14ac:dyDescent="0.25">
      <c r="A136" s="100"/>
      <c r="B136" s="99"/>
      <c r="C136" s="100"/>
      <c r="D136" s="2"/>
    </row>
    <row r="137" spans="1:4" s="21" customFormat="1" ht="12" customHeight="1" x14ac:dyDescent="0.25">
      <c r="A137" s="108"/>
      <c r="B137" s="99"/>
      <c r="C137" s="100"/>
      <c r="D137" s="2"/>
    </row>
    <row r="138" spans="1:4" s="21" customFormat="1" ht="12" customHeight="1" x14ac:dyDescent="0.25">
      <c r="A138" s="108"/>
      <c r="B138" s="99"/>
      <c r="C138" s="100"/>
      <c r="D138" s="2"/>
    </row>
    <row r="139" spans="1:4" s="21" customFormat="1" ht="12" customHeight="1" x14ac:dyDescent="0.25">
      <c r="A139" s="108"/>
      <c r="B139" s="99"/>
      <c r="C139" s="100"/>
      <c r="D139" s="2"/>
    </row>
    <row r="140" spans="1:4" s="21" customFormat="1" ht="12" customHeight="1" x14ac:dyDescent="0.25">
      <c r="A140" s="108"/>
      <c r="B140" s="99"/>
      <c r="C140" s="100"/>
      <c r="D140" s="2"/>
    </row>
    <row r="141" spans="1:4" s="21" customFormat="1" ht="12" customHeight="1" x14ac:dyDescent="0.25">
      <c r="A141" s="108"/>
      <c r="B141" s="99"/>
      <c r="C141" s="100"/>
      <c r="D141" s="2"/>
    </row>
    <row r="142" spans="1:4" s="21" customFormat="1" ht="12" customHeight="1" x14ac:dyDescent="0.25">
      <c r="A142" s="108"/>
      <c r="B142" s="99"/>
      <c r="C142" s="100"/>
      <c r="D142" s="2"/>
    </row>
    <row r="143" spans="1:4" s="21" customFormat="1" ht="12" customHeight="1" x14ac:dyDescent="0.25">
      <c r="A143" s="100"/>
      <c r="B143" s="99"/>
      <c r="C143" s="100"/>
      <c r="D143" s="2"/>
    </row>
    <row r="144" spans="1:4" s="21" customFormat="1" ht="12" customHeight="1" x14ac:dyDescent="0.25">
      <c r="A144" s="100"/>
      <c r="B144" s="99"/>
      <c r="C144" s="100"/>
      <c r="D144" s="2"/>
    </row>
    <row r="145" spans="1:4" s="21" customFormat="1" ht="12" customHeight="1" x14ac:dyDescent="0.25">
      <c r="A145" s="100"/>
      <c r="B145" s="99"/>
      <c r="C145" s="100"/>
      <c r="D145" s="2"/>
    </row>
    <row r="146" spans="1:4" s="21" customFormat="1" ht="12" customHeight="1" x14ac:dyDescent="0.25">
      <c r="A146" s="108"/>
      <c r="B146" s="100"/>
      <c r="C146" s="100"/>
      <c r="D146" s="2"/>
    </row>
    <row r="147" spans="1:4" s="21" customFormat="1" ht="12" customHeight="1" x14ac:dyDescent="0.25">
      <c r="A147" s="108"/>
      <c r="B147" s="100"/>
      <c r="C147" s="100"/>
      <c r="D147" s="2"/>
    </row>
    <row r="148" spans="1:4" s="21" customFormat="1" ht="12" customHeight="1" x14ac:dyDescent="0.25">
      <c r="A148" s="108"/>
      <c r="B148" s="100"/>
      <c r="C148" s="100"/>
      <c r="D148" s="2"/>
    </row>
    <row r="149" spans="1:4" s="21" customFormat="1" ht="12" customHeight="1" x14ac:dyDescent="0.25">
      <c r="A149" s="108"/>
      <c r="B149" s="100"/>
      <c r="C149" s="100"/>
      <c r="D149" s="2"/>
    </row>
    <row r="150" spans="1:4" s="21" customFormat="1" ht="12" customHeight="1" x14ac:dyDescent="0.25">
      <c r="A150" s="108"/>
      <c r="B150" s="100"/>
      <c r="C150" s="100"/>
      <c r="D150" s="2"/>
    </row>
    <row r="151" spans="1:4" s="21" customFormat="1" ht="12" customHeight="1" x14ac:dyDescent="0.25">
      <c r="A151" s="108"/>
      <c r="B151" s="100"/>
      <c r="C151" s="100"/>
      <c r="D151" s="2"/>
    </row>
    <row r="152" spans="1:4" s="21" customFormat="1" ht="12" customHeight="1" x14ac:dyDescent="0.25">
      <c r="A152" s="108"/>
      <c r="B152" s="100"/>
      <c r="C152" s="100"/>
      <c r="D152" s="2"/>
    </row>
    <row r="153" spans="1:4" s="21" customFormat="1" ht="12" customHeight="1" x14ac:dyDescent="0.25">
      <c r="A153" s="108"/>
      <c r="B153" s="100"/>
      <c r="C153" s="100"/>
      <c r="D153" s="2"/>
    </row>
    <row r="154" spans="1:4" s="21" customFormat="1" ht="12" customHeight="1" x14ac:dyDescent="0.25">
      <c r="A154" s="108"/>
      <c r="B154" s="100"/>
      <c r="C154" s="100"/>
      <c r="D154" s="2"/>
    </row>
    <row r="155" spans="1:4" s="21" customFormat="1" ht="12" customHeight="1" x14ac:dyDescent="0.25">
      <c r="A155" s="108"/>
      <c r="B155" s="100"/>
      <c r="C155" s="100"/>
      <c r="D155" s="2"/>
    </row>
    <row r="156" spans="1:4" s="21" customFormat="1" ht="12" customHeight="1" x14ac:dyDescent="0.25">
      <c r="A156" s="108"/>
      <c r="B156" s="100"/>
      <c r="C156" s="100"/>
      <c r="D156" s="2"/>
    </row>
    <row r="157" spans="1:4" s="21" customFormat="1" ht="12" customHeight="1" x14ac:dyDescent="0.25">
      <c r="A157" s="108"/>
      <c r="B157" s="100"/>
      <c r="C157" s="100"/>
      <c r="D157" s="2"/>
    </row>
    <row r="158" spans="1:4" s="21" customFormat="1" ht="12" customHeight="1" x14ac:dyDescent="0.25">
      <c r="A158" s="108"/>
      <c r="B158" s="100"/>
      <c r="C158" s="100"/>
      <c r="D158" s="2"/>
    </row>
    <row r="159" spans="1:4" s="21" customFormat="1" ht="12" customHeight="1" x14ac:dyDescent="0.25">
      <c r="A159" s="108"/>
      <c r="B159" s="100"/>
      <c r="C159" s="100"/>
      <c r="D159" s="2"/>
    </row>
    <row r="160" spans="1:4" s="21" customFormat="1" ht="12" customHeight="1" x14ac:dyDescent="0.25">
      <c r="A160" s="108"/>
      <c r="B160" s="100"/>
      <c r="C160" s="100"/>
      <c r="D160" s="2"/>
    </row>
    <row r="161" spans="1:4" s="21" customFormat="1" ht="12" customHeight="1" x14ac:dyDescent="0.25">
      <c r="A161" s="108"/>
      <c r="B161" s="100"/>
      <c r="C161" s="100"/>
      <c r="D161" s="2"/>
    </row>
    <row r="162" spans="1:4" s="21" customFormat="1" ht="12" customHeight="1" x14ac:dyDescent="0.25">
      <c r="A162" s="108"/>
      <c r="B162" s="100"/>
      <c r="C162" s="100"/>
      <c r="D162" s="2"/>
    </row>
    <row r="163" spans="1:4" s="21" customFormat="1" ht="12" customHeight="1" x14ac:dyDescent="0.25">
      <c r="A163" s="108"/>
      <c r="B163" s="100"/>
      <c r="C163" s="100"/>
      <c r="D163" s="2"/>
    </row>
    <row r="164" spans="1:4" s="21" customFormat="1" ht="12" customHeight="1" x14ac:dyDescent="0.25">
      <c r="A164" s="100"/>
      <c r="B164" s="99"/>
      <c r="C164" s="100"/>
      <c r="D164" s="2"/>
    </row>
    <row r="165" spans="1:4" s="21" customFormat="1" ht="12" customHeight="1" x14ac:dyDescent="0.25">
      <c r="A165" s="100"/>
      <c r="B165" s="99"/>
      <c r="C165" s="100"/>
      <c r="D165" s="2"/>
    </row>
    <row r="166" spans="1:4" s="21" customFormat="1" ht="12" customHeight="1" x14ac:dyDescent="0.25">
      <c r="A166" s="100"/>
      <c r="B166" s="99"/>
      <c r="C166" s="100"/>
      <c r="D166" s="2"/>
    </row>
    <row r="167" spans="1:4" s="21" customFormat="1" ht="12" customHeight="1" x14ac:dyDescent="0.25">
      <c r="A167" s="108"/>
      <c r="B167" s="100"/>
      <c r="C167" s="100"/>
      <c r="D167" s="2"/>
    </row>
    <row r="168" spans="1:4" s="21" customFormat="1" ht="12" customHeight="1" x14ac:dyDescent="0.25">
      <c r="A168" s="108"/>
      <c r="B168" s="100"/>
      <c r="C168" s="100"/>
      <c r="D168" s="2"/>
    </row>
    <row r="169" spans="1:4" s="21" customFormat="1" x14ac:dyDescent="0.25">
      <c r="A169" s="108"/>
      <c r="B169" s="100"/>
      <c r="C169" s="100"/>
      <c r="D169" s="2"/>
    </row>
    <row r="170" spans="1:4" s="21" customFormat="1" x14ac:dyDescent="0.25">
      <c r="A170" s="100"/>
      <c r="B170" s="100"/>
      <c r="C170" s="100"/>
      <c r="D170" s="2"/>
    </row>
    <row r="171" spans="1:4" s="21" customFormat="1" x14ac:dyDescent="0.25">
      <c r="A171" s="100"/>
      <c r="B171" s="100"/>
      <c r="C171" s="100"/>
      <c r="D171" s="2"/>
    </row>
    <row r="172" spans="1:4" s="21" customFormat="1" x14ac:dyDescent="0.25">
      <c r="A172" s="100"/>
      <c r="B172" s="100"/>
      <c r="C172" s="100"/>
      <c r="D172" s="2"/>
    </row>
    <row r="173" spans="1:4" s="21" customFormat="1" x14ac:dyDescent="0.25">
      <c r="A173" s="108"/>
      <c r="B173" s="100"/>
      <c r="C173" s="100"/>
      <c r="D173" s="2"/>
    </row>
    <row r="174" spans="1:4" s="21" customFormat="1" x14ac:dyDescent="0.25">
      <c r="A174" s="108"/>
      <c r="B174" s="100"/>
      <c r="C174" s="100"/>
      <c r="D174" s="2"/>
    </row>
    <row r="175" spans="1:4" s="21" customFormat="1" x14ac:dyDescent="0.25">
      <c r="A175" s="108"/>
      <c r="B175" s="100"/>
      <c r="C175" s="100"/>
      <c r="D175" s="2"/>
    </row>
    <row r="176" spans="1:4" s="21" customFormat="1" x14ac:dyDescent="0.25">
      <c r="A176" s="100"/>
      <c r="B176" s="99"/>
      <c r="C176" s="100"/>
      <c r="D176" s="2"/>
    </row>
    <row r="177" spans="1:4" s="21" customFormat="1" x14ac:dyDescent="0.25">
      <c r="A177" s="100"/>
      <c r="B177" s="99"/>
      <c r="C177" s="100"/>
      <c r="D177" s="2"/>
    </row>
    <row r="178" spans="1:4" s="21" customFormat="1" x14ac:dyDescent="0.25">
      <c r="A178" s="100"/>
      <c r="B178" s="99"/>
      <c r="C178" s="100"/>
      <c r="D178" s="2"/>
    </row>
    <row r="179" spans="1:4" s="21" customFormat="1" x14ac:dyDescent="0.25">
      <c r="A179" s="100"/>
      <c r="B179" s="99"/>
      <c r="C179" s="100"/>
      <c r="D179" s="2"/>
    </row>
    <row r="180" spans="1:4" s="21" customFormat="1" x14ac:dyDescent="0.25">
      <c r="A180" s="100"/>
      <c r="B180" s="99"/>
      <c r="C180" s="100"/>
      <c r="D180" s="2"/>
    </row>
    <row r="181" spans="1:4" s="21" customFormat="1" x14ac:dyDescent="0.25">
      <c r="A181" s="100"/>
      <c r="B181" s="99"/>
      <c r="C181" s="100"/>
      <c r="D181" s="2"/>
    </row>
    <row r="182" spans="1:4" s="21" customFormat="1" x14ac:dyDescent="0.25">
      <c r="A182" s="100"/>
      <c r="B182" s="99"/>
      <c r="C182" s="100"/>
      <c r="D182" s="2"/>
    </row>
    <row r="183" spans="1:4" s="21" customFormat="1" x14ac:dyDescent="0.25">
      <c r="A183" s="100"/>
      <c r="B183" s="99"/>
      <c r="C183" s="100"/>
      <c r="D183" s="2"/>
    </row>
    <row r="184" spans="1:4" s="21" customFormat="1" x14ac:dyDescent="0.25">
      <c r="A184" s="100"/>
      <c r="B184" s="99"/>
      <c r="C184" s="100"/>
      <c r="D184" s="2"/>
    </row>
    <row r="185" spans="1:4" s="21" customFormat="1" x14ac:dyDescent="0.25">
      <c r="A185" s="100"/>
      <c r="B185" s="99"/>
      <c r="C185" s="100"/>
      <c r="D185" s="2"/>
    </row>
    <row r="186" spans="1:4" s="21" customFormat="1" x14ac:dyDescent="0.25">
      <c r="A186" s="100"/>
      <c r="B186" s="99"/>
      <c r="C186" s="100"/>
      <c r="D186" s="2"/>
    </row>
    <row r="187" spans="1:4" s="21" customFormat="1" x14ac:dyDescent="0.25">
      <c r="A187" s="100"/>
      <c r="B187" s="99"/>
      <c r="C187" s="100"/>
      <c r="D187" s="2"/>
    </row>
    <row r="188" spans="1:4" s="21" customFormat="1" x14ac:dyDescent="0.25">
      <c r="A188" s="100"/>
      <c r="B188" s="99"/>
      <c r="C188" s="100"/>
      <c r="D188" s="2"/>
    </row>
    <row r="189" spans="1:4" s="21" customFormat="1" x14ac:dyDescent="0.25">
      <c r="A189" s="100"/>
      <c r="B189" s="99"/>
      <c r="C189" s="100"/>
      <c r="D189" s="2"/>
    </row>
    <row r="190" spans="1:4" s="21" customFormat="1" x14ac:dyDescent="0.25">
      <c r="A190" s="100"/>
      <c r="B190" s="99"/>
      <c r="C190" s="100"/>
      <c r="D190" s="2"/>
    </row>
    <row r="191" spans="1:4" s="21" customFormat="1" x14ac:dyDescent="0.25">
      <c r="A191" s="100"/>
      <c r="B191" s="99"/>
      <c r="C191" s="100"/>
      <c r="D191" s="2"/>
    </row>
    <row r="192" spans="1:4" s="21" customFormat="1" x14ac:dyDescent="0.25">
      <c r="A192" s="100"/>
      <c r="B192" s="99"/>
      <c r="C192" s="100"/>
      <c r="D192" s="2"/>
    </row>
    <row r="193" spans="1:4" s="21" customFormat="1" x14ac:dyDescent="0.25">
      <c r="A193" s="100"/>
      <c r="B193" s="99"/>
      <c r="C193" s="100"/>
      <c r="D193" s="2"/>
    </row>
    <row r="194" spans="1:4" s="21" customFormat="1" x14ac:dyDescent="0.25">
      <c r="A194" s="100"/>
      <c r="B194" s="99"/>
      <c r="C194" s="100"/>
      <c r="D194" s="2"/>
    </row>
    <row r="195" spans="1:4" s="21" customFormat="1" x14ac:dyDescent="0.25">
      <c r="A195" s="100"/>
      <c r="B195" s="99"/>
      <c r="C195" s="100"/>
      <c r="D195" s="2"/>
    </row>
    <row r="196" spans="1:4" s="21" customFormat="1" x14ac:dyDescent="0.25">
      <c r="A196" s="100"/>
      <c r="B196" s="99"/>
      <c r="C196" s="100"/>
      <c r="D196" s="2"/>
    </row>
    <row r="197" spans="1:4" s="21" customFormat="1" x14ac:dyDescent="0.25">
      <c r="A197" s="100"/>
      <c r="B197" s="99"/>
      <c r="C197" s="100"/>
      <c r="D197" s="2"/>
    </row>
    <row r="198" spans="1:4" s="21" customFormat="1" x14ac:dyDescent="0.25">
      <c r="A198" s="100"/>
      <c r="B198" s="99"/>
      <c r="C198" s="100"/>
      <c r="D198" s="2"/>
    </row>
    <row r="199" spans="1:4" s="21" customFormat="1" x14ac:dyDescent="0.25">
      <c r="A199" s="100"/>
      <c r="B199" s="99"/>
      <c r="C199" s="100"/>
      <c r="D199" s="2"/>
    </row>
    <row r="200" spans="1:4" s="21" customFormat="1" x14ac:dyDescent="0.25">
      <c r="A200" s="100"/>
      <c r="B200" s="99"/>
      <c r="C200" s="100"/>
      <c r="D200" s="2"/>
    </row>
    <row r="201" spans="1:4" s="21" customFormat="1" x14ac:dyDescent="0.25">
      <c r="A201" s="100"/>
      <c r="B201" s="99"/>
      <c r="C201" s="100"/>
      <c r="D201" s="2"/>
    </row>
    <row r="202" spans="1:4" s="21" customFormat="1" x14ac:dyDescent="0.25">
      <c r="A202" s="100"/>
      <c r="B202" s="99"/>
      <c r="C202" s="100"/>
      <c r="D202" s="2"/>
    </row>
    <row r="203" spans="1:4" s="21" customFormat="1" x14ac:dyDescent="0.25">
      <c r="A203" s="100"/>
      <c r="B203" s="99"/>
      <c r="C203" s="100"/>
      <c r="D203" s="2"/>
    </row>
    <row r="204" spans="1:4" s="21" customFormat="1" x14ac:dyDescent="0.25">
      <c r="A204" s="100"/>
      <c r="B204" s="99"/>
      <c r="C204" s="100"/>
      <c r="D204" s="2"/>
    </row>
    <row r="205" spans="1:4" s="21" customFormat="1" x14ac:dyDescent="0.25">
      <c r="A205" s="100"/>
      <c r="B205" s="99"/>
      <c r="C205" s="100"/>
      <c r="D205" s="2"/>
    </row>
    <row r="206" spans="1:4" s="21" customFormat="1" x14ac:dyDescent="0.25">
      <c r="A206" s="100"/>
      <c r="B206" s="99"/>
      <c r="C206" s="100"/>
      <c r="D206" s="2"/>
    </row>
    <row r="207" spans="1:4" s="21" customFormat="1" x14ac:dyDescent="0.25">
      <c r="A207" s="100"/>
      <c r="B207" s="99"/>
      <c r="C207" s="100"/>
      <c r="D207" s="2"/>
    </row>
    <row r="208" spans="1:4" s="21" customFormat="1" x14ac:dyDescent="0.25">
      <c r="A208" s="100"/>
      <c r="B208" s="99"/>
      <c r="C208" s="100"/>
      <c r="D208" s="2"/>
    </row>
    <row r="209" spans="1:4" s="21" customFormat="1" x14ac:dyDescent="0.25">
      <c r="A209" s="100"/>
      <c r="B209" s="99"/>
      <c r="C209" s="100"/>
      <c r="D209" s="2"/>
    </row>
    <row r="210" spans="1:4" s="21" customFormat="1" x14ac:dyDescent="0.25">
      <c r="A210" s="100"/>
      <c r="B210" s="99"/>
      <c r="C210" s="100"/>
      <c r="D210" s="2"/>
    </row>
    <row r="211" spans="1:4" s="21" customFormat="1" x14ac:dyDescent="0.25">
      <c r="A211" s="100"/>
      <c r="B211" s="99"/>
      <c r="C211" s="100"/>
      <c r="D211" s="2"/>
    </row>
    <row r="212" spans="1:4" s="21" customFormat="1" x14ac:dyDescent="0.25">
      <c r="A212" s="100"/>
      <c r="B212" s="99"/>
      <c r="C212" s="100"/>
      <c r="D212" s="2"/>
    </row>
    <row r="213" spans="1:4" s="21" customFormat="1" x14ac:dyDescent="0.25">
      <c r="A213" s="100"/>
      <c r="B213" s="99"/>
      <c r="C213" s="100"/>
      <c r="D213" s="2"/>
    </row>
    <row r="214" spans="1:4" s="21" customFormat="1" x14ac:dyDescent="0.25">
      <c r="A214" s="100"/>
      <c r="B214" s="99"/>
      <c r="C214" s="100"/>
      <c r="D214" s="2"/>
    </row>
    <row r="215" spans="1:4" s="21" customFormat="1" x14ac:dyDescent="0.25">
      <c r="A215" s="100"/>
      <c r="B215" s="99"/>
      <c r="C215" s="100"/>
      <c r="D215" s="2"/>
    </row>
    <row r="216" spans="1:4" s="21" customFormat="1" x14ac:dyDescent="0.25">
      <c r="A216" s="100"/>
      <c r="B216" s="99"/>
      <c r="C216" s="100"/>
      <c r="D216" s="2"/>
    </row>
    <row r="217" spans="1:4" s="21" customFormat="1" x14ac:dyDescent="0.25">
      <c r="A217" s="100"/>
      <c r="B217" s="99"/>
      <c r="C217" s="100"/>
      <c r="D217" s="2"/>
    </row>
    <row r="218" spans="1:4" s="21" customFormat="1" x14ac:dyDescent="0.25">
      <c r="A218" s="100"/>
      <c r="B218" s="99"/>
      <c r="C218" s="99"/>
      <c r="D218" s="2"/>
    </row>
    <row r="219" spans="1:4" s="21" customFormat="1" x14ac:dyDescent="0.25">
      <c r="A219" s="99"/>
      <c r="B219" s="99"/>
      <c r="C219" s="99"/>
      <c r="D219" s="2"/>
    </row>
    <row r="220" spans="1:4" s="21" customFormat="1" x14ac:dyDescent="0.25">
      <c r="A220" s="99"/>
      <c r="B220" s="99"/>
      <c r="C220" s="99"/>
      <c r="D220" s="2"/>
    </row>
    <row r="221" spans="1:4" s="21" customFormat="1" x14ac:dyDescent="0.25">
      <c r="A221" s="108"/>
      <c r="B221" s="99"/>
      <c r="C221" s="23"/>
      <c r="D221" s="2"/>
    </row>
    <row r="222" spans="1:4" s="21" customFormat="1" x14ac:dyDescent="0.25">
      <c r="A222" s="108"/>
      <c r="B222" s="23"/>
      <c r="C222" s="23"/>
      <c r="D222" s="2"/>
    </row>
    <row r="223" spans="1:4" s="21" customFormat="1" x14ac:dyDescent="0.25">
      <c r="A223" s="108"/>
      <c r="B223" s="23"/>
      <c r="C223" s="23"/>
      <c r="D223" s="2"/>
    </row>
    <row r="224" spans="1:4" s="21" customFormat="1" x14ac:dyDescent="0.25">
      <c r="A224" s="108"/>
      <c r="B224" s="23"/>
      <c r="C224" s="23"/>
      <c r="D224" s="2"/>
    </row>
    <row r="225" spans="1:4" s="21" customFormat="1" x14ac:dyDescent="0.25">
      <c r="A225" s="108"/>
      <c r="B225" s="23"/>
      <c r="C225" s="23"/>
      <c r="D225" s="2"/>
    </row>
    <row r="226" spans="1:4" s="21" customFormat="1" x14ac:dyDescent="0.25">
      <c r="A226" s="108"/>
      <c r="B226" s="23"/>
      <c r="C226" s="23"/>
      <c r="D226" s="2"/>
    </row>
    <row r="227" spans="1:4" s="21" customFormat="1" x14ac:dyDescent="0.25">
      <c r="A227" s="108"/>
      <c r="B227" s="23"/>
      <c r="C227" s="23"/>
      <c r="D227" s="121"/>
    </row>
    <row r="228" spans="1:4" s="21" customFormat="1" ht="15" thickBot="1" x14ac:dyDescent="0.4">
      <c r="A228" s="108"/>
      <c r="B228" s="23"/>
      <c r="C228" s="23"/>
      <c r="D228" s="119"/>
    </row>
    <row r="229" spans="1:4" s="21" customFormat="1" x14ac:dyDescent="0.25">
      <c r="A229" s="77"/>
      <c r="B229" s="23"/>
      <c r="C229" s="23"/>
      <c r="D229" s="2"/>
    </row>
    <row r="230" spans="1:4" s="21" customFormat="1" x14ac:dyDescent="0.25">
      <c r="A230" s="77"/>
      <c r="B230" s="23"/>
      <c r="C230" s="23"/>
      <c r="D230" s="2"/>
    </row>
    <row r="231" spans="1:4" s="21" customFormat="1" x14ac:dyDescent="0.25">
      <c r="A231" s="77"/>
      <c r="B231" s="23"/>
      <c r="C231" s="23"/>
      <c r="D231" s="2"/>
    </row>
    <row r="232" spans="1:4" s="21" customFormat="1" x14ac:dyDescent="0.25">
      <c r="A232" s="77"/>
      <c r="B232" s="23"/>
      <c r="C232" s="23"/>
      <c r="D232" s="2"/>
    </row>
    <row r="233" spans="1:4" s="21" customFormat="1" x14ac:dyDescent="0.25">
      <c r="A233" s="77"/>
      <c r="B233" s="23"/>
      <c r="C233" s="23"/>
      <c r="D233" s="2"/>
    </row>
    <row r="234" spans="1:4" s="21" customFormat="1" x14ac:dyDescent="0.25">
      <c r="A234" s="77"/>
      <c r="B234" s="23"/>
      <c r="C234" s="23"/>
      <c r="D234" s="2"/>
    </row>
    <row r="235" spans="1:4" s="21" customFormat="1" x14ac:dyDescent="0.25">
      <c r="A235" s="77"/>
      <c r="B235" s="23"/>
      <c r="C235" s="23"/>
      <c r="D235" s="2"/>
    </row>
    <row r="236" spans="1:4" s="21" customFormat="1" x14ac:dyDescent="0.25">
      <c r="A236" s="77"/>
      <c r="B236" s="23"/>
      <c r="C236" s="23"/>
      <c r="D236" s="2"/>
    </row>
    <row r="237" spans="1:4" s="21" customFormat="1" x14ac:dyDescent="0.25">
      <c r="A237" s="79"/>
      <c r="B237" s="23"/>
      <c r="C237" s="23"/>
      <c r="D237" s="2"/>
    </row>
    <row r="238" spans="1:4" s="21" customFormat="1" x14ac:dyDescent="0.25">
      <c r="A238" s="79"/>
      <c r="B238" s="23"/>
      <c r="C238" s="23"/>
      <c r="D238" s="2"/>
    </row>
    <row r="239" spans="1:4" s="21" customFormat="1" x14ac:dyDescent="0.25">
      <c r="A239" s="77"/>
      <c r="B239" s="23"/>
      <c r="C239" s="23"/>
      <c r="D239" s="2"/>
    </row>
    <row r="240" spans="1:4" s="21" customFormat="1" x14ac:dyDescent="0.25">
      <c r="A240" s="77"/>
      <c r="B240" s="23"/>
      <c r="C240" s="23"/>
      <c r="D240" s="2"/>
    </row>
    <row r="241" spans="1:4" s="21" customFormat="1" x14ac:dyDescent="0.25">
      <c r="A241" s="77"/>
      <c r="B241" s="23"/>
      <c r="C241" s="23"/>
      <c r="D241" s="2"/>
    </row>
    <row r="242" spans="1:4" s="21" customFormat="1" x14ac:dyDescent="0.25">
      <c r="A242" s="77"/>
      <c r="B242" s="23"/>
      <c r="C242" s="23"/>
      <c r="D242" s="2"/>
    </row>
    <row r="243" spans="1:4" s="21" customFormat="1" x14ac:dyDescent="0.25">
      <c r="A243" s="77"/>
      <c r="B243" s="23"/>
      <c r="C243" s="23"/>
      <c r="D243" s="2"/>
    </row>
    <row r="244" spans="1:4" s="21" customFormat="1" x14ac:dyDescent="0.25">
      <c r="A244" s="77"/>
      <c r="B244" s="23"/>
      <c r="C244" s="23"/>
      <c r="D244" s="2"/>
    </row>
    <row r="245" spans="1:4" s="21" customFormat="1" x14ac:dyDescent="0.25">
      <c r="A245" s="77"/>
      <c r="B245" s="23"/>
      <c r="C245" s="23"/>
      <c r="D245" s="2"/>
    </row>
    <row r="246" spans="1:4" s="21" customFormat="1" x14ac:dyDescent="0.25">
      <c r="A246" s="77"/>
      <c r="B246" s="23"/>
      <c r="C246" s="23"/>
      <c r="D246" s="2"/>
    </row>
    <row r="247" spans="1:4" s="21" customFormat="1" x14ac:dyDescent="0.25">
      <c r="A247" s="77"/>
      <c r="B247" s="23"/>
      <c r="C247" s="23"/>
      <c r="D247" s="2"/>
    </row>
    <row r="248" spans="1:4" s="21" customFormat="1" x14ac:dyDescent="0.25">
      <c r="A248" s="77"/>
      <c r="B248" s="23"/>
      <c r="C248" s="23"/>
      <c r="D248" s="2"/>
    </row>
    <row r="249" spans="1:4" s="21" customFormat="1" x14ac:dyDescent="0.25">
      <c r="A249" s="77"/>
      <c r="B249" s="23"/>
      <c r="C249" s="23"/>
      <c r="D249" s="2"/>
    </row>
    <row r="250" spans="1:4" s="21" customFormat="1" x14ac:dyDescent="0.25">
      <c r="A250" s="77"/>
      <c r="B250" s="23"/>
      <c r="C250" s="23"/>
      <c r="D250" s="2"/>
    </row>
    <row r="251" spans="1:4" s="21" customFormat="1" x14ac:dyDescent="0.25">
      <c r="A251" s="77"/>
      <c r="B251" s="23"/>
      <c r="C251" s="23"/>
      <c r="D251" s="2"/>
    </row>
    <row r="252" spans="1:4" s="21" customFormat="1" x14ac:dyDescent="0.25">
      <c r="A252" s="77"/>
      <c r="B252" s="23"/>
      <c r="C252" s="23"/>
      <c r="D252" s="2"/>
    </row>
    <row r="253" spans="1:4" s="21" customFormat="1" x14ac:dyDescent="0.25">
      <c r="A253" s="77"/>
      <c r="B253" s="23"/>
      <c r="C253" s="23"/>
      <c r="D253" s="2"/>
    </row>
    <row r="254" spans="1:4" s="21" customFormat="1" x14ac:dyDescent="0.25">
      <c r="A254" s="77"/>
      <c r="B254" s="23"/>
      <c r="C254" s="23"/>
      <c r="D254" s="2"/>
    </row>
    <row r="255" spans="1:4" s="21" customFormat="1" x14ac:dyDescent="0.25">
      <c r="A255" s="77"/>
      <c r="B255" s="23"/>
      <c r="C255" s="23"/>
      <c r="D255" s="2"/>
    </row>
    <row r="256" spans="1:4" s="21" customFormat="1" x14ac:dyDescent="0.25">
      <c r="A256" s="77"/>
      <c r="B256" s="23"/>
      <c r="C256" s="23"/>
      <c r="D256" s="2"/>
    </row>
    <row r="257" spans="1:4" s="21" customFormat="1" x14ac:dyDescent="0.25">
      <c r="A257" s="77"/>
      <c r="B257" s="23"/>
      <c r="C257" s="23"/>
      <c r="D257" s="2"/>
    </row>
    <row r="258" spans="1:4" s="21" customFormat="1" x14ac:dyDescent="0.25">
      <c r="A258" s="77"/>
      <c r="B258" s="23"/>
      <c r="C258" s="23"/>
      <c r="D258" s="2"/>
    </row>
    <row r="259" spans="1:4" s="21" customFormat="1" x14ac:dyDescent="0.25">
      <c r="A259" s="77"/>
      <c r="B259" s="23"/>
      <c r="C259" s="23"/>
      <c r="D259" s="2"/>
    </row>
    <row r="260" spans="1:4" s="21" customFormat="1" x14ac:dyDescent="0.25">
      <c r="A260" s="77"/>
      <c r="B260" s="23"/>
      <c r="C260" s="23"/>
      <c r="D260" s="2"/>
    </row>
    <row r="261" spans="1:4" s="21" customFormat="1" x14ac:dyDescent="0.25">
      <c r="A261" s="77"/>
      <c r="B261" s="23"/>
      <c r="C261" s="23"/>
      <c r="D261" s="2"/>
    </row>
    <row r="262" spans="1:4" s="21" customFormat="1" x14ac:dyDescent="0.25">
      <c r="A262" s="77"/>
      <c r="B262" s="23"/>
      <c r="C262" s="23"/>
      <c r="D262" s="2"/>
    </row>
    <row r="263" spans="1:4" s="21" customFormat="1" x14ac:dyDescent="0.25">
      <c r="A263" s="77"/>
      <c r="B263" s="23"/>
      <c r="C263" s="23"/>
      <c r="D263" s="2"/>
    </row>
    <row r="264" spans="1:4" s="21" customFormat="1" x14ac:dyDescent="0.25">
      <c r="A264" s="77"/>
      <c r="B264" s="23"/>
      <c r="C264" s="23"/>
      <c r="D264" s="2"/>
    </row>
    <row r="265" spans="1:4" s="21" customFormat="1" x14ac:dyDescent="0.25">
      <c r="A265" s="77"/>
      <c r="B265" s="23"/>
      <c r="C265" s="23"/>
      <c r="D265" s="2"/>
    </row>
    <row r="266" spans="1:4" s="21" customFormat="1" x14ac:dyDescent="0.25">
      <c r="A266" s="77"/>
      <c r="B266" s="23"/>
      <c r="C266" s="23"/>
      <c r="D266" s="2"/>
    </row>
    <row r="267" spans="1:4" s="21" customFormat="1" x14ac:dyDescent="0.25">
      <c r="A267" s="77"/>
      <c r="B267" s="23"/>
      <c r="C267" s="23"/>
      <c r="D267" s="2"/>
    </row>
    <row r="268" spans="1:4" s="21" customFormat="1" x14ac:dyDescent="0.25">
      <c r="A268" s="77"/>
      <c r="B268" s="23"/>
      <c r="C268" s="23"/>
      <c r="D268" s="2"/>
    </row>
    <row r="269" spans="1:4" s="21" customFormat="1" x14ac:dyDescent="0.25">
      <c r="A269" s="77"/>
      <c r="B269" s="23"/>
      <c r="C269" s="23"/>
      <c r="D269" s="2"/>
    </row>
    <row r="270" spans="1:4" s="21" customFormat="1" x14ac:dyDescent="0.25">
      <c r="A270" s="77"/>
      <c r="B270" s="23"/>
      <c r="C270" s="23"/>
      <c r="D270" s="2"/>
    </row>
    <row r="271" spans="1:4" s="21" customFormat="1" x14ac:dyDescent="0.25">
      <c r="A271" s="77"/>
      <c r="B271" s="23"/>
      <c r="C271" s="23"/>
      <c r="D271" s="2"/>
    </row>
    <row r="272" spans="1:4" s="21" customFormat="1" x14ac:dyDescent="0.25">
      <c r="A272" s="77"/>
      <c r="B272" s="23"/>
      <c r="C272" s="23"/>
      <c r="D272" s="2"/>
    </row>
    <row r="273" spans="1:4" s="21" customFormat="1" x14ac:dyDescent="0.25">
      <c r="A273" s="77"/>
      <c r="B273" s="23"/>
      <c r="C273" s="23"/>
      <c r="D273" s="2"/>
    </row>
    <row r="274" spans="1:4" s="21" customFormat="1" x14ac:dyDescent="0.25">
      <c r="A274" s="77"/>
      <c r="B274" s="23"/>
      <c r="C274" s="23"/>
      <c r="D274" s="2"/>
    </row>
    <row r="275" spans="1:4" s="21" customFormat="1" x14ac:dyDescent="0.25">
      <c r="A275" s="77"/>
      <c r="B275" s="23"/>
      <c r="C275" s="23"/>
      <c r="D275" s="2"/>
    </row>
    <row r="276" spans="1:4" s="21" customFormat="1" x14ac:dyDescent="0.25">
      <c r="A276" s="79"/>
      <c r="B276" s="23"/>
      <c r="C276" s="23"/>
      <c r="D276" s="2"/>
    </row>
    <row r="277" spans="1:4" s="21" customFormat="1" x14ac:dyDescent="0.25">
      <c r="A277" s="79"/>
      <c r="B277" s="23"/>
      <c r="C277" s="23"/>
      <c r="D277" s="2"/>
    </row>
    <row r="278" spans="1:4" s="21" customFormat="1" x14ac:dyDescent="0.25">
      <c r="A278" s="77"/>
      <c r="B278" s="23"/>
      <c r="C278" s="23"/>
      <c r="D278" s="2"/>
    </row>
    <row r="279" spans="1:4" s="21" customFormat="1" x14ac:dyDescent="0.25">
      <c r="A279" s="77"/>
      <c r="B279" s="23"/>
      <c r="C279" s="23"/>
      <c r="D279" s="2"/>
    </row>
    <row r="280" spans="1:4" s="21" customFormat="1" x14ac:dyDescent="0.25">
      <c r="A280" s="77"/>
      <c r="B280" s="23"/>
      <c r="C280" s="23"/>
      <c r="D280" s="2"/>
    </row>
    <row r="281" spans="1:4" s="21" customFormat="1" x14ac:dyDescent="0.25">
      <c r="A281" s="77"/>
      <c r="B281" s="23"/>
      <c r="C281" s="23"/>
      <c r="D281" s="2"/>
    </row>
    <row r="282" spans="1:4" s="21" customFormat="1" x14ac:dyDescent="0.25">
      <c r="A282" s="77"/>
      <c r="B282" s="23"/>
      <c r="C282" s="23"/>
      <c r="D282" s="2"/>
    </row>
    <row r="283" spans="1:4" s="21" customFormat="1" x14ac:dyDescent="0.25">
      <c r="A283" s="77"/>
      <c r="B283" s="23"/>
      <c r="C283" s="23"/>
      <c r="D283" s="2"/>
    </row>
    <row r="284" spans="1:4" s="21" customFormat="1" x14ac:dyDescent="0.25">
      <c r="A284" s="77"/>
      <c r="B284" s="23"/>
      <c r="C284" s="23"/>
      <c r="D284" s="2"/>
    </row>
    <row r="285" spans="1:4" s="21" customFormat="1" x14ac:dyDescent="0.25">
      <c r="A285" s="77"/>
      <c r="B285" s="23"/>
      <c r="C285" s="23"/>
      <c r="D285" s="2"/>
    </row>
    <row r="286" spans="1:4" s="21" customFormat="1" x14ac:dyDescent="0.25">
      <c r="A286" s="77"/>
      <c r="B286" s="23"/>
      <c r="C286" s="23"/>
      <c r="D286" s="2"/>
    </row>
    <row r="287" spans="1:4" s="21" customFormat="1" x14ac:dyDescent="0.25">
      <c r="A287" s="77"/>
      <c r="B287" s="23"/>
      <c r="C287" s="23"/>
      <c r="D287" s="2"/>
    </row>
    <row r="288" spans="1:4" s="21" customFormat="1" x14ac:dyDescent="0.25">
      <c r="A288" s="77"/>
      <c r="B288" s="23"/>
      <c r="C288" s="23"/>
      <c r="D288" s="2"/>
    </row>
    <row r="289" spans="1:4" s="21" customFormat="1" x14ac:dyDescent="0.25">
      <c r="A289" s="77"/>
      <c r="B289" s="23"/>
      <c r="C289" s="23"/>
      <c r="D289" s="2"/>
    </row>
    <row r="290" spans="1:4" s="21" customFormat="1" x14ac:dyDescent="0.25">
      <c r="A290" s="77"/>
      <c r="B290" s="23"/>
      <c r="C290" s="23"/>
      <c r="D290" s="2"/>
    </row>
    <row r="291" spans="1:4" s="21" customFormat="1" x14ac:dyDescent="0.25">
      <c r="A291" s="77"/>
      <c r="B291" s="23"/>
      <c r="C291" s="23"/>
      <c r="D291" s="2"/>
    </row>
    <row r="292" spans="1:4" s="21" customFormat="1" x14ac:dyDescent="0.25">
      <c r="A292" s="77"/>
      <c r="B292" s="23"/>
      <c r="C292" s="23"/>
      <c r="D292" s="2"/>
    </row>
    <row r="293" spans="1:4" s="21" customFormat="1" x14ac:dyDescent="0.25">
      <c r="A293" s="77"/>
      <c r="B293" s="23"/>
      <c r="C293" s="23"/>
      <c r="D293" s="2"/>
    </row>
    <row r="294" spans="1:4" s="21" customFormat="1" x14ac:dyDescent="0.25">
      <c r="A294" s="77"/>
      <c r="B294" s="23"/>
      <c r="C294" s="23"/>
      <c r="D294" s="2"/>
    </row>
    <row r="295" spans="1:4" s="21" customFormat="1" x14ac:dyDescent="0.25">
      <c r="A295" s="77"/>
      <c r="B295" s="23"/>
      <c r="C295" s="23"/>
      <c r="D295" s="2"/>
    </row>
    <row r="296" spans="1:4" s="21" customFormat="1" x14ac:dyDescent="0.25">
      <c r="A296" s="77"/>
      <c r="B296" s="23"/>
      <c r="C296" s="23"/>
      <c r="D296" s="2"/>
    </row>
    <row r="297" spans="1:4" s="21" customFormat="1" x14ac:dyDescent="0.25">
      <c r="A297" s="77"/>
      <c r="B297" s="23"/>
      <c r="C297" s="23"/>
      <c r="D297" s="2"/>
    </row>
    <row r="298" spans="1:4" s="21" customFormat="1" x14ac:dyDescent="0.25">
      <c r="A298" s="77"/>
      <c r="B298" s="23"/>
      <c r="C298" s="23"/>
      <c r="D298" s="2"/>
    </row>
    <row r="299" spans="1:4" s="21" customFormat="1" x14ac:dyDescent="0.25">
      <c r="A299" s="77"/>
      <c r="B299" s="23"/>
      <c r="C299" s="23"/>
      <c r="D299" s="2"/>
    </row>
    <row r="300" spans="1:4" s="21" customFormat="1" x14ac:dyDescent="0.25">
      <c r="A300" s="77"/>
      <c r="B300" s="23"/>
      <c r="C300" s="23"/>
      <c r="D300" s="2"/>
    </row>
    <row r="301" spans="1:4" s="21" customFormat="1" x14ac:dyDescent="0.25">
      <c r="A301" s="77"/>
      <c r="B301" s="23"/>
      <c r="C301" s="23"/>
      <c r="D301" s="2"/>
    </row>
    <row r="302" spans="1:4" s="21" customFormat="1" x14ac:dyDescent="0.25">
      <c r="A302" s="77"/>
      <c r="B302" s="23"/>
      <c r="C302" s="23"/>
      <c r="D302" s="2"/>
    </row>
    <row r="303" spans="1:4" s="21" customFormat="1" x14ac:dyDescent="0.25">
      <c r="A303" s="77"/>
      <c r="B303" s="23"/>
      <c r="C303" s="23"/>
      <c r="D303" s="2"/>
    </row>
    <row r="304" spans="1:4" s="21" customFormat="1" x14ac:dyDescent="0.25">
      <c r="A304" s="77"/>
      <c r="B304" s="23"/>
      <c r="C304" s="23"/>
      <c r="D304" s="2"/>
    </row>
    <row r="305" spans="1:4" s="21" customFormat="1" x14ac:dyDescent="0.25">
      <c r="A305" s="77"/>
      <c r="B305" s="23"/>
      <c r="C305" s="23"/>
      <c r="D305" s="2"/>
    </row>
    <row r="306" spans="1:4" s="21" customFormat="1" x14ac:dyDescent="0.25">
      <c r="A306" s="77"/>
      <c r="B306" s="23"/>
      <c r="C306" s="23"/>
      <c r="D306" s="2"/>
    </row>
    <row r="307" spans="1:4" s="21" customFormat="1" x14ac:dyDescent="0.25">
      <c r="A307" s="77"/>
      <c r="B307" s="23"/>
      <c r="C307" s="23"/>
      <c r="D307" s="2"/>
    </row>
    <row r="308" spans="1:4" s="21" customFormat="1" x14ac:dyDescent="0.25">
      <c r="A308" s="77"/>
      <c r="B308" s="23"/>
      <c r="C308" s="23"/>
      <c r="D308" s="2"/>
    </row>
    <row r="309" spans="1:4" s="21" customFormat="1" x14ac:dyDescent="0.25">
      <c r="A309" s="77"/>
      <c r="B309" s="23"/>
      <c r="C309" s="23"/>
      <c r="D309" s="2"/>
    </row>
    <row r="310" spans="1:4" s="21" customFormat="1" x14ac:dyDescent="0.25">
      <c r="A310" s="77"/>
      <c r="B310" s="23"/>
      <c r="C310" s="23"/>
      <c r="D310" s="2"/>
    </row>
    <row r="311" spans="1:4" s="21" customFormat="1" x14ac:dyDescent="0.25">
      <c r="A311" s="77"/>
      <c r="B311" s="23"/>
      <c r="C311" s="23"/>
      <c r="D311" s="2"/>
    </row>
    <row r="312" spans="1:4" s="21" customFormat="1" x14ac:dyDescent="0.25">
      <c r="A312" s="77"/>
      <c r="B312" s="23"/>
      <c r="C312" s="23"/>
      <c r="D312" s="2"/>
    </row>
    <row r="313" spans="1:4" s="6" customFormat="1" ht="14.5" x14ac:dyDescent="0.35">
      <c r="A313" s="77"/>
      <c r="B313" s="23"/>
      <c r="C313" s="23"/>
      <c r="D313" s="2"/>
    </row>
    <row r="314" spans="1:4" s="22" customFormat="1" x14ac:dyDescent="0.25">
      <c r="A314" s="77"/>
      <c r="B314" s="23"/>
      <c r="C314" s="23"/>
      <c r="D314" s="2"/>
    </row>
    <row r="315" spans="1:4" s="6" customFormat="1" ht="14.5" x14ac:dyDescent="0.35">
      <c r="A315" s="77"/>
      <c r="B315" s="23"/>
      <c r="C315" s="23"/>
      <c r="D315" s="2"/>
    </row>
    <row r="316" spans="1:4" s="21" customFormat="1" x14ac:dyDescent="0.25">
      <c r="A316" s="77"/>
      <c r="B316" s="23"/>
      <c r="C316" s="23"/>
      <c r="D316" s="2"/>
    </row>
    <row r="317" spans="1:4" s="21" customFormat="1" x14ac:dyDescent="0.25">
      <c r="A317" s="77"/>
      <c r="B317" s="23"/>
      <c r="C317" s="23"/>
      <c r="D317" s="2"/>
    </row>
    <row r="318" spans="1:4" s="21" customFormat="1" x14ac:dyDescent="0.25">
      <c r="A318" s="77"/>
      <c r="B318" s="23"/>
      <c r="C318" s="23"/>
      <c r="D318" s="2"/>
    </row>
    <row r="319" spans="1:4" s="21" customFormat="1" x14ac:dyDescent="0.25">
      <c r="A319" s="77"/>
      <c r="B319" s="23"/>
      <c r="C319" s="23"/>
      <c r="D319" s="2"/>
    </row>
    <row r="320" spans="1:4" s="21" customFormat="1" x14ac:dyDescent="0.25">
      <c r="A320" s="77"/>
      <c r="B320" s="23"/>
      <c r="C320" s="23"/>
      <c r="D320" s="2"/>
    </row>
    <row r="321" spans="1:4" s="21" customFormat="1" x14ac:dyDescent="0.25">
      <c r="A321" s="77"/>
      <c r="B321" s="23"/>
      <c r="C321" s="23"/>
      <c r="D321" s="2"/>
    </row>
    <row r="322" spans="1:4" s="21" customFormat="1" x14ac:dyDescent="0.25">
      <c r="A322" s="77"/>
      <c r="B322" s="23"/>
      <c r="C322" s="23"/>
      <c r="D322" s="2"/>
    </row>
    <row r="323" spans="1:4" s="21" customFormat="1" x14ac:dyDescent="0.25">
      <c r="A323" s="77"/>
      <c r="B323" s="23"/>
      <c r="C323" s="23"/>
      <c r="D323" s="2"/>
    </row>
    <row r="324" spans="1:4" s="21" customFormat="1" x14ac:dyDescent="0.25">
      <c r="A324" s="77"/>
      <c r="B324" s="23"/>
      <c r="C324" s="23"/>
      <c r="D324" s="2"/>
    </row>
    <row r="325" spans="1:4" s="21" customFormat="1" x14ac:dyDescent="0.25">
      <c r="A325" s="77"/>
      <c r="B325" s="23"/>
      <c r="C325" s="23"/>
      <c r="D325" s="2"/>
    </row>
    <row r="326" spans="1:4" s="21" customFormat="1" x14ac:dyDescent="0.25">
      <c r="A326" s="77"/>
      <c r="B326" s="23"/>
      <c r="C326" s="23"/>
      <c r="D326" s="2"/>
    </row>
    <row r="327" spans="1:4" s="21" customFormat="1" x14ac:dyDescent="0.25">
      <c r="A327" s="77"/>
      <c r="B327" s="23"/>
      <c r="C327" s="23"/>
      <c r="D327" s="2"/>
    </row>
    <row r="328" spans="1:4" s="21" customFormat="1" x14ac:dyDescent="0.25">
      <c r="A328" s="77"/>
      <c r="B328" s="23"/>
      <c r="C328" s="23"/>
      <c r="D328" s="2"/>
    </row>
    <row r="329" spans="1:4" s="21" customFormat="1" x14ac:dyDescent="0.25">
      <c r="A329" s="77"/>
      <c r="B329" s="23"/>
      <c r="C329" s="23"/>
      <c r="D329" s="2"/>
    </row>
    <row r="330" spans="1:4" s="21" customFormat="1" x14ac:dyDescent="0.25">
      <c r="A330" s="77"/>
      <c r="B330" s="23"/>
      <c r="C330" s="23"/>
      <c r="D330" s="2"/>
    </row>
    <row r="331" spans="1:4" s="21" customFormat="1" x14ac:dyDescent="0.25">
      <c r="A331" s="77"/>
      <c r="B331" s="23"/>
      <c r="C331" s="23"/>
      <c r="D331" s="2"/>
    </row>
    <row r="332" spans="1:4" s="21" customFormat="1" x14ac:dyDescent="0.25">
      <c r="A332" s="77"/>
      <c r="B332" s="23"/>
      <c r="C332" s="23"/>
      <c r="D332" s="2"/>
    </row>
    <row r="333" spans="1:4" s="21" customFormat="1" x14ac:dyDescent="0.25">
      <c r="A333" s="77"/>
      <c r="B333" s="23"/>
      <c r="C333" s="23"/>
      <c r="D333" s="2"/>
    </row>
    <row r="334" spans="1:4" s="21" customFormat="1" x14ac:dyDescent="0.25">
      <c r="A334" s="77"/>
      <c r="B334" s="23"/>
      <c r="C334" s="23"/>
      <c r="D334" s="2"/>
    </row>
    <row r="335" spans="1:4" s="21" customFormat="1" x14ac:dyDescent="0.25">
      <c r="A335" s="77"/>
      <c r="B335" s="23"/>
      <c r="C335" s="23"/>
      <c r="D335" s="2"/>
    </row>
    <row r="336" spans="1:4" s="21" customFormat="1" x14ac:dyDescent="0.25">
      <c r="A336" s="77"/>
      <c r="B336" s="23"/>
      <c r="C336" s="23"/>
      <c r="D336" s="2"/>
    </row>
    <row r="337" spans="1:4" s="21" customFormat="1" x14ac:dyDescent="0.25">
      <c r="A337" s="77"/>
      <c r="B337" s="23"/>
      <c r="C337" s="23"/>
      <c r="D337" s="2"/>
    </row>
    <row r="338" spans="1:4" s="21" customFormat="1" x14ac:dyDescent="0.25">
      <c r="A338" s="77"/>
      <c r="B338" s="23"/>
      <c r="C338" s="23"/>
      <c r="D338" s="2"/>
    </row>
    <row r="339" spans="1:4" s="21" customFormat="1" x14ac:dyDescent="0.25">
      <c r="A339" s="77"/>
      <c r="B339" s="23"/>
      <c r="C339" s="23"/>
      <c r="D339" s="2"/>
    </row>
    <row r="340" spans="1:4" s="21" customFormat="1" x14ac:dyDescent="0.25">
      <c r="A340" s="77"/>
      <c r="B340" s="23"/>
      <c r="C340" s="23"/>
      <c r="D340" s="2"/>
    </row>
    <row r="341" spans="1:4" s="21" customFormat="1" x14ac:dyDescent="0.25">
      <c r="A341" s="77"/>
      <c r="B341" s="23"/>
      <c r="C341" s="23"/>
      <c r="D341" s="2"/>
    </row>
    <row r="342" spans="1:4" s="21" customFormat="1" x14ac:dyDescent="0.25">
      <c r="A342" s="77"/>
      <c r="B342" s="23"/>
      <c r="C342" s="23"/>
      <c r="D342" s="2"/>
    </row>
    <row r="343" spans="1:4" s="21" customFormat="1" x14ac:dyDescent="0.25">
      <c r="A343" s="77"/>
      <c r="B343" s="23"/>
      <c r="C343" s="23"/>
      <c r="D343" s="2"/>
    </row>
    <row r="344" spans="1:4" s="21" customFormat="1" x14ac:dyDescent="0.25">
      <c r="A344" s="77"/>
      <c r="B344" s="23"/>
      <c r="C344" s="23"/>
      <c r="D344" s="2"/>
    </row>
    <row r="345" spans="1:4" s="21" customFormat="1" x14ac:dyDescent="0.25">
      <c r="A345" s="77"/>
      <c r="B345" s="23"/>
      <c r="C345" s="23"/>
      <c r="D345" s="2"/>
    </row>
    <row r="346" spans="1:4" s="21" customFormat="1" x14ac:dyDescent="0.25">
      <c r="A346" s="77"/>
      <c r="B346" s="23"/>
      <c r="C346" s="23"/>
      <c r="D346" s="2"/>
    </row>
    <row r="347" spans="1:4" s="21" customFormat="1" x14ac:dyDescent="0.25">
      <c r="A347" s="77"/>
      <c r="B347" s="23"/>
      <c r="C347" s="23"/>
      <c r="D347" s="2"/>
    </row>
    <row r="348" spans="1:4" s="21" customFormat="1" x14ac:dyDescent="0.25">
      <c r="A348" s="77"/>
      <c r="B348" s="23"/>
      <c r="C348" s="23"/>
      <c r="D348" s="2"/>
    </row>
    <row r="349" spans="1:4" s="21" customFormat="1" x14ac:dyDescent="0.25">
      <c r="A349" s="77"/>
      <c r="B349" s="23"/>
      <c r="C349" s="23"/>
      <c r="D349" s="2"/>
    </row>
    <row r="350" spans="1:4" s="21" customFormat="1" x14ac:dyDescent="0.25">
      <c r="A350" s="77"/>
      <c r="B350" s="23"/>
      <c r="C350" s="23"/>
      <c r="D350" s="2"/>
    </row>
    <row r="351" spans="1:4" s="21" customFormat="1" x14ac:dyDescent="0.25">
      <c r="A351" s="77"/>
      <c r="B351" s="23"/>
      <c r="C351" s="23"/>
      <c r="D351" s="2"/>
    </row>
    <row r="352" spans="1:4" s="21" customFormat="1" x14ac:dyDescent="0.25">
      <c r="A352" s="77"/>
      <c r="B352" s="23"/>
      <c r="C352" s="23"/>
      <c r="D352" s="2"/>
    </row>
    <row r="353" spans="1:4" s="21" customFormat="1" x14ac:dyDescent="0.25">
      <c r="A353" s="77"/>
      <c r="B353" s="23"/>
      <c r="C353" s="23"/>
      <c r="D353" s="2"/>
    </row>
    <row r="354" spans="1:4" s="21" customFormat="1" x14ac:dyDescent="0.25">
      <c r="A354" s="77"/>
      <c r="B354" s="23"/>
      <c r="C354" s="23"/>
      <c r="D354" s="2"/>
    </row>
    <row r="355" spans="1:4" s="21" customFormat="1" x14ac:dyDescent="0.25">
      <c r="A355" s="77"/>
      <c r="B355" s="23"/>
      <c r="C355" s="23"/>
      <c r="D355" s="2"/>
    </row>
    <row r="356" spans="1:4" s="21" customFormat="1" x14ac:dyDescent="0.25">
      <c r="A356" s="77"/>
      <c r="B356" s="23"/>
      <c r="C356" s="23"/>
      <c r="D356" s="2"/>
    </row>
    <row r="357" spans="1:4" s="21" customFormat="1" x14ac:dyDescent="0.25">
      <c r="A357" s="77"/>
      <c r="B357" s="23"/>
      <c r="C357" s="23"/>
      <c r="D357" s="2"/>
    </row>
    <row r="358" spans="1:4" s="21" customFormat="1" x14ac:dyDescent="0.25">
      <c r="A358" s="77"/>
      <c r="B358" s="23"/>
      <c r="C358" s="23"/>
      <c r="D358" s="2"/>
    </row>
    <row r="359" spans="1:4" s="21" customFormat="1" x14ac:dyDescent="0.25">
      <c r="A359" s="77"/>
      <c r="B359" s="23"/>
      <c r="C359" s="23"/>
      <c r="D359" s="2"/>
    </row>
    <row r="360" spans="1:4" s="21" customFormat="1" x14ac:dyDescent="0.25">
      <c r="A360" s="77"/>
      <c r="B360" s="23"/>
      <c r="C360" s="23"/>
      <c r="D360" s="2"/>
    </row>
    <row r="361" spans="1:4" s="21" customFormat="1" x14ac:dyDescent="0.25">
      <c r="A361" s="77"/>
      <c r="B361" s="23"/>
      <c r="C361" s="23"/>
      <c r="D361" s="2"/>
    </row>
    <row r="362" spans="1:4" s="21" customFormat="1" x14ac:dyDescent="0.25">
      <c r="A362" s="77"/>
      <c r="B362" s="23"/>
      <c r="C362" s="23"/>
      <c r="D362" s="2"/>
    </row>
    <row r="363" spans="1:4" s="21" customFormat="1" x14ac:dyDescent="0.25">
      <c r="A363" s="77"/>
      <c r="B363" s="23"/>
      <c r="C363" s="23"/>
      <c r="D363" s="2"/>
    </row>
    <row r="364" spans="1:4" s="21" customFormat="1" x14ac:dyDescent="0.25">
      <c r="A364" s="77"/>
      <c r="B364" s="23"/>
      <c r="C364" s="23"/>
      <c r="D364" s="2"/>
    </row>
    <row r="365" spans="1:4" s="21" customFormat="1" x14ac:dyDescent="0.25">
      <c r="A365" s="77"/>
      <c r="B365" s="23"/>
      <c r="C365" s="23"/>
      <c r="D365" s="2"/>
    </row>
    <row r="366" spans="1:4" s="21" customFormat="1" x14ac:dyDescent="0.25">
      <c r="A366" s="77"/>
      <c r="B366" s="23"/>
      <c r="C366" s="23"/>
      <c r="D366" s="2"/>
    </row>
    <row r="367" spans="1:4" s="21" customFormat="1" x14ac:dyDescent="0.25">
      <c r="A367" s="77"/>
      <c r="B367" s="23"/>
      <c r="C367" s="23"/>
      <c r="D367" s="2"/>
    </row>
    <row r="368" spans="1:4" s="21" customFormat="1" x14ac:dyDescent="0.25">
      <c r="A368" s="77"/>
      <c r="B368" s="23"/>
      <c r="C368" s="23"/>
      <c r="D368" s="2"/>
    </row>
    <row r="369" spans="1:4" s="21" customFormat="1" x14ac:dyDescent="0.25">
      <c r="A369" s="77"/>
      <c r="B369" s="23"/>
      <c r="C369" s="23"/>
      <c r="D369" s="2"/>
    </row>
    <row r="370" spans="1:4" s="21" customFormat="1" x14ac:dyDescent="0.25">
      <c r="A370" s="77"/>
      <c r="B370" s="23"/>
      <c r="C370" s="23"/>
      <c r="D370" s="2"/>
    </row>
    <row r="371" spans="1:4" s="21" customFormat="1" x14ac:dyDescent="0.25">
      <c r="A371" s="77"/>
      <c r="B371" s="23"/>
      <c r="C371" s="23"/>
      <c r="D371" s="2"/>
    </row>
    <row r="372" spans="1:4" s="21" customFormat="1" x14ac:dyDescent="0.25">
      <c r="A372" s="77"/>
      <c r="B372" s="23"/>
      <c r="C372" s="23"/>
      <c r="D372" s="2"/>
    </row>
    <row r="373" spans="1:4" s="21" customFormat="1" x14ac:dyDescent="0.25">
      <c r="A373" s="77"/>
      <c r="B373" s="23"/>
      <c r="C373" s="23"/>
      <c r="D373" s="2"/>
    </row>
    <row r="374" spans="1:4" s="21" customFormat="1" x14ac:dyDescent="0.25">
      <c r="A374" s="77"/>
      <c r="B374" s="23"/>
      <c r="C374" s="23"/>
      <c r="D374" s="2"/>
    </row>
    <row r="375" spans="1:4" s="21" customFormat="1" x14ac:dyDescent="0.25">
      <c r="A375" s="77"/>
      <c r="B375" s="23"/>
      <c r="C375" s="23"/>
      <c r="D375" s="2"/>
    </row>
    <row r="376" spans="1:4" s="21" customFormat="1" x14ac:dyDescent="0.25">
      <c r="A376" s="77"/>
      <c r="B376" s="23"/>
      <c r="C376" s="23"/>
      <c r="D376" s="2"/>
    </row>
    <row r="377" spans="1:4" s="21" customFormat="1" x14ac:dyDescent="0.25">
      <c r="A377" s="77"/>
      <c r="B377" s="23"/>
      <c r="C377" s="23"/>
      <c r="D377" s="2"/>
    </row>
    <row r="378" spans="1:4" s="21" customFormat="1" x14ac:dyDescent="0.25">
      <c r="A378" s="77"/>
      <c r="B378" s="23"/>
      <c r="C378" s="23"/>
      <c r="D378" s="2"/>
    </row>
    <row r="379" spans="1:4" s="21" customFormat="1" x14ac:dyDescent="0.25">
      <c r="A379" s="77"/>
      <c r="B379" s="23"/>
      <c r="C379" s="23"/>
      <c r="D379" s="2"/>
    </row>
    <row r="380" spans="1:4" s="21" customFormat="1" x14ac:dyDescent="0.25">
      <c r="A380" s="77"/>
      <c r="B380" s="23"/>
      <c r="C380" s="23"/>
      <c r="D380" s="2"/>
    </row>
    <row r="381" spans="1:4" s="21" customFormat="1" x14ac:dyDescent="0.25">
      <c r="A381" s="77"/>
      <c r="B381" s="23"/>
      <c r="C381" s="23"/>
      <c r="D381" s="2"/>
    </row>
    <row r="382" spans="1:4" s="21" customFormat="1" x14ac:dyDescent="0.25">
      <c r="A382" s="77"/>
      <c r="B382" s="23"/>
      <c r="C382" s="23"/>
      <c r="D382" s="2"/>
    </row>
    <row r="383" spans="1:4" s="21" customFormat="1" x14ac:dyDescent="0.25">
      <c r="A383" s="77"/>
      <c r="B383" s="23"/>
      <c r="C383" s="23"/>
      <c r="D383" s="2"/>
    </row>
    <row r="384" spans="1:4" s="21" customFormat="1" x14ac:dyDescent="0.25">
      <c r="A384" s="77"/>
      <c r="B384" s="23"/>
      <c r="C384" s="23"/>
      <c r="D384" s="2"/>
    </row>
    <row r="385" spans="1:4" s="21" customFormat="1" x14ac:dyDescent="0.25">
      <c r="A385" s="77"/>
      <c r="B385" s="23"/>
      <c r="C385" s="23"/>
      <c r="D385" s="2"/>
    </row>
    <row r="386" spans="1:4" s="21" customFormat="1" x14ac:dyDescent="0.25">
      <c r="A386" s="77"/>
      <c r="B386" s="23"/>
      <c r="C386" s="23"/>
      <c r="D386" s="2"/>
    </row>
    <row r="387" spans="1:4" s="21" customFormat="1" x14ac:dyDescent="0.25">
      <c r="A387" s="77"/>
      <c r="B387" s="23"/>
      <c r="C387" s="23"/>
      <c r="D387" s="2"/>
    </row>
    <row r="388" spans="1:4" s="21" customFormat="1" x14ac:dyDescent="0.25">
      <c r="A388" s="77"/>
      <c r="B388" s="23"/>
      <c r="C388" s="23"/>
      <c r="D388" s="2"/>
    </row>
    <row r="389" spans="1:4" s="21" customFormat="1" x14ac:dyDescent="0.25">
      <c r="A389" s="77"/>
      <c r="B389" s="23"/>
      <c r="C389" s="23"/>
      <c r="D389" s="2"/>
    </row>
    <row r="390" spans="1:4" s="21" customFormat="1" x14ac:dyDescent="0.25">
      <c r="A390" s="77"/>
      <c r="B390" s="23"/>
      <c r="C390" s="23"/>
      <c r="D390" s="2"/>
    </row>
    <row r="391" spans="1:4" s="21" customFormat="1" x14ac:dyDescent="0.25">
      <c r="A391" s="77"/>
      <c r="B391" s="23"/>
      <c r="C391" s="23"/>
      <c r="D391" s="2"/>
    </row>
    <row r="392" spans="1:4" s="21" customFormat="1" x14ac:dyDescent="0.25">
      <c r="A392" s="77"/>
      <c r="B392" s="23"/>
      <c r="C392" s="23"/>
      <c r="D392" s="2"/>
    </row>
    <row r="393" spans="1:4" s="21" customFormat="1" x14ac:dyDescent="0.25">
      <c r="A393" s="77"/>
      <c r="B393" s="23"/>
      <c r="C393" s="23"/>
      <c r="D393" s="2"/>
    </row>
    <row r="394" spans="1:4" s="21" customFormat="1" x14ac:dyDescent="0.25">
      <c r="A394" s="77"/>
      <c r="B394" s="23"/>
      <c r="C394" s="23"/>
      <c r="D394" s="2"/>
    </row>
    <row r="395" spans="1:4" s="21" customFormat="1" x14ac:dyDescent="0.25">
      <c r="A395" s="77"/>
      <c r="B395" s="23"/>
      <c r="C395" s="23"/>
      <c r="D395" s="2"/>
    </row>
    <row r="396" spans="1:4" s="21" customFormat="1" x14ac:dyDescent="0.25">
      <c r="A396" s="77"/>
      <c r="B396" s="23"/>
      <c r="C396" s="23"/>
      <c r="D396" s="2"/>
    </row>
    <row r="397" spans="1:4" s="21" customFormat="1" x14ac:dyDescent="0.25">
      <c r="A397" s="77"/>
      <c r="B397" s="23"/>
      <c r="C397" s="23"/>
      <c r="D397" s="2"/>
    </row>
    <row r="398" spans="1:4" s="21" customFormat="1" x14ac:dyDescent="0.25">
      <c r="A398" s="77"/>
      <c r="B398" s="23"/>
      <c r="C398" s="23"/>
      <c r="D398" s="2"/>
    </row>
    <row r="399" spans="1:4" s="21" customFormat="1" x14ac:dyDescent="0.25">
      <c r="A399" s="77"/>
      <c r="B399" s="23"/>
      <c r="C399" s="23"/>
      <c r="D399" s="2"/>
    </row>
    <row r="400" spans="1:4" s="21" customFormat="1" x14ac:dyDescent="0.25">
      <c r="A400" s="77"/>
      <c r="B400" s="23"/>
      <c r="C400" s="23"/>
      <c r="D400" s="2"/>
    </row>
    <row r="401" spans="1:4" s="21" customFormat="1" x14ac:dyDescent="0.25">
      <c r="A401" s="77"/>
      <c r="B401" s="23"/>
      <c r="C401" s="23"/>
      <c r="D401" s="2"/>
    </row>
    <row r="402" spans="1:4" s="21" customFormat="1" x14ac:dyDescent="0.25">
      <c r="A402" s="77"/>
      <c r="B402" s="23"/>
      <c r="C402" s="23"/>
      <c r="D402" s="2"/>
    </row>
    <row r="403" spans="1:4" s="21" customFormat="1" x14ac:dyDescent="0.25">
      <c r="A403" s="77"/>
      <c r="B403" s="23"/>
      <c r="C403" s="23"/>
      <c r="D403" s="2"/>
    </row>
    <row r="404" spans="1:4" s="21" customFormat="1" x14ac:dyDescent="0.25">
      <c r="A404" s="77"/>
      <c r="B404" s="23"/>
      <c r="C404" s="23"/>
      <c r="D404" s="2"/>
    </row>
    <row r="405" spans="1:4" s="21" customFormat="1" x14ac:dyDescent="0.25">
      <c r="A405" s="77"/>
      <c r="B405" s="23"/>
      <c r="C405" s="23"/>
      <c r="D405" s="2"/>
    </row>
    <row r="406" spans="1:4" s="21" customFormat="1" x14ac:dyDescent="0.25">
      <c r="A406" s="77"/>
      <c r="B406" s="23"/>
      <c r="C406" s="23"/>
      <c r="D406" s="2"/>
    </row>
    <row r="407" spans="1:4" s="21" customFormat="1" x14ac:dyDescent="0.25">
      <c r="A407" s="77"/>
      <c r="B407" s="23"/>
      <c r="C407" s="23"/>
      <c r="D407" s="2"/>
    </row>
    <row r="408" spans="1:4" s="21" customFormat="1" x14ac:dyDescent="0.25">
      <c r="A408" s="77"/>
      <c r="B408" s="23"/>
      <c r="C408" s="23"/>
      <c r="D408" s="2"/>
    </row>
    <row r="409" spans="1:4" s="21" customFormat="1" x14ac:dyDescent="0.25">
      <c r="A409" s="77"/>
      <c r="B409" s="23"/>
      <c r="C409" s="23"/>
      <c r="D409" s="2"/>
    </row>
    <row r="410" spans="1:4" s="21" customFormat="1" x14ac:dyDescent="0.25">
      <c r="A410" s="77"/>
      <c r="B410" s="23"/>
      <c r="C410" s="23"/>
      <c r="D410" s="2"/>
    </row>
    <row r="411" spans="1:4" s="21" customFormat="1" x14ac:dyDescent="0.25">
      <c r="A411" s="77"/>
      <c r="B411" s="23"/>
      <c r="C411" s="23"/>
      <c r="D411" s="2"/>
    </row>
    <row r="412" spans="1:4" s="21" customFormat="1" x14ac:dyDescent="0.25">
      <c r="A412" s="77"/>
      <c r="B412" s="23"/>
      <c r="C412" s="23"/>
      <c r="D412" s="2"/>
    </row>
    <row r="413" spans="1:4" s="21" customFormat="1" x14ac:dyDescent="0.25">
      <c r="A413" s="77"/>
      <c r="B413" s="23"/>
      <c r="C413" s="23"/>
      <c r="D413" s="2"/>
    </row>
    <row r="414" spans="1:4" s="21" customFormat="1" x14ac:dyDescent="0.25">
      <c r="A414" s="77"/>
      <c r="B414" s="23"/>
      <c r="C414" s="23"/>
      <c r="D414" s="2"/>
    </row>
    <row r="415" spans="1:4" s="21" customFormat="1" x14ac:dyDescent="0.25">
      <c r="A415" s="77"/>
      <c r="B415" s="23"/>
      <c r="C415" s="23"/>
      <c r="D415" s="2"/>
    </row>
    <row r="416" spans="1:4" s="21" customFormat="1" x14ac:dyDescent="0.25">
      <c r="A416" s="77"/>
      <c r="B416" s="23"/>
      <c r="C416" s="23"/>
      <c r="D416" s="2"/>
    </row>
    <row r="417" spans="1:4" s="21" customFormat="1" x14ac:dyDescent="0.25">
      <c r="A417" s="77"/>
      <c r="B417" s="23"/>
      <c r="C417" s="23"/>
      <c r="D417" s="2"/>
    </row>
    <row r="418" spans="1:4" s="21" customFormat="1" x14ac:dyDescent="0.25">
      <c r="A418" s="77"/>
      <c r="B418" s="23"/>
      <c r="C418" s="23"/>
      <c r="D418" s="2"/>
    </row>
    <row r="419" spans="1:4" s="21" customFormat="1" x14ac:dyDescent="0.25">
      <c r="A419" s="77"/>
      <c r="B419" s="23"/>
      <c r="C419" s="23"/>
      <c r="D419" s="2"/>
    </row>
    <row r="420" spans="1:4" s="21" customFormat="1" x14ac:dyDescent="0.25">
      <c r="A420" s="77"/>
      <c r="B420" s="23"/>
      <c r="C420" s="23"/>
      <c r="D420" s="2"/>
    </row>
    <row r="421" spans="1:4" s="21" customFormat="1" x14ac:dyDescent="0.25">
      <c r="A421" s="77"/>
      <c r="B421" s="23"/>
      <c r="C421" s="23"/>
      <c r="D421" s="2"/>
    </row>
    <row r="422" spans="1:4" s="21" customFormat="1" x14ac:dyDescent="0.25">
      <c r="A422" s="77"/>
      <c r="B422" s="23"/>
      <c r="C422" s="23"/>
      <c r="D422" s="2"/>
    </row>
    <row r="423" spans="1:4" s="21" customFormat="1" x14ac:dyDescent="0.25">
      <c r="A423" s="77"/>
      <c r="B423" s="23"/>
      <c r="C423" s="23"/>
      <c r="D423" s="2"/>
    </row>
    <row r="424" spans="1:4" s="21" customFormat="1" x14ac:dyDescent="0.25">
      <c r="A424" s="77"/>
      <c r="B424" s="23"/>
      <c r="C424" s="23"/>
      <c r="D424" s="2"/>
    </row>
    <row r="425" spans="1:4" s="21" customFormat="1" x14ac:dyDescent="0.25">
      <c r="A425" s="77"/>
      <c r="B425" s="23"/>
      <c r="C425" s="23"/>
      <c r="D425" s="2"/>
    </row>
    <row r="426" spans="1:4" s="21" customFormat="1" x14ac:dyDescent="0.25">
      <c r="A426" s="77"/>
      <c r="B426" s="23"/>
      <c r="C426" s="23"/>
      <c r="D426" s="2"/>
    </row>
    <row r="427" spans="1:4" s="21" customFormat="1" x14ac:dyDescent="0.25">
      <c r="A427" s="77"/>
      <c r="B427" s="23"/>
      <c r="C427" s="23"/>
      <c r="D427" s="2"/>
    </row>
    <row r="428" spans="1:4" s="21" customFormat="1" x14ac:dyDescent="0.25">
      <c r="A428" s="77"/>
      <c r="B428" s="23"/>
      <c r="C428" s="23"/>
      <c r="D428" s="2"/>
    </row>
    <row r="429" spans="1:4" s="21" customFormat="1" x14ac:dyDescent="0.25">
      <c r="A429" s="77"/>
      <c r="B429" s="23"/>
      <c r="C429" s="23"/>
      <c r="D429" s="2"/>
    </row>
    <row r="430" spans="1:4" s="21" customFormat="1" x14ac:dyDescent="0.25">
      <c r="A430" s="77"/>
      <c r="B430" s="23"/>
      <c r="C430" s="23"/>
      <c r="D430" s="2"/>
    </row>
    <row r="431" spans="1:4" s="21" customFormat="1" x14ac:dyDescent="0.25">
      <c r="A431" s="77"/>
      <c r="B431" s="23"/>
      <c r="C431" s="23"/>
      <c r="D431" s="2"/>
    </row>
    <row r="432" spans="1:4" s="21" customFormat="1" x14ac:dyDescent="0.25">
      <c r="A432" s="77"/>
      <c r="B432" s="23"/>
      <c r="C432" s="23"/>
      <c r="D432" s="2"/>
    </row>
    <row r="433" spans="1:4" s="21" customFormat="1" x14ac:dyDescent="0.25">
      <c r="A433" s="77"/>
      <c r="B433" s="23"/>
      <c r="C433" s="23"/>
      <c r="D433" s="2"/>
    </row>
    <row r="434" spans="1:4" s="21" customFormat="1" x14ac:dyDescent="0.25">
      <c r="A434" s="77"/>
      <c r="B434" s="23"/>
      <c r="C434" s="23"/>
      <c r="D434" s="2"/>
    </row>
    <row r="435" spans="1:4" s="21" customFormat="1" x14ac:dyDescent="0.25">
      <c r="A435" s="77"/>
      <c r="B435" s="23"/>
      <c r="C435" s="23"/>
      <c r="D435" s="2"/>
    </row>
    <row r="436" spans="1:4" s="21" customFormat="1" x14ac:dyDescent="0.25">
      <c r="A436" s="77"/>
      <c r="B436" s="23"/>
      <c r="C436" s="23"/>
      <c r="D436" s="2"/>
    </row>
    <row r="437" spans="1:4" s="21" customFormat="1" x14ac:dyDescent="0.25">
      <c r="A437" s="77"/>
      <c r="B437" s="23"/>
      <c r="C437" s="23"/>
      <c r="D437" s="2"/>
    </row>
    <row r="438" spans="1:4" s="21" customFormat="1" x14ac:dyDescent="0.25">
      <c r="A438" s="77"/>
      <c r="B438" s="23"/>
      <c r="C438" s="23"/>
      <c r="D438" s="2"/>
    </row>
    <row r="439" spans="1:4" s="21" customFormat="1" x14ac:dyDescent="0.25">
      <c r="A439" s="77"/>
      <c r="B439" s="23"/>
      <c r="C439" s="23"/>
      <c r="D439" s="2"/>
    </row>
    <row r="440" spans="1:4" s="21" customFormat="1" x14ac:dyDescent="0.25">
      <c r="A440" s="77"/>
      <c r="B440" s="23"/>
      <c r="C440" s="23"/>
      <c r="D440" s="2"/>
    </row>
    <row r="441" spans="1:4" s="21" customFormat="1" x14ac:dyDescent="0.25">
      <c r="A441" s="77"/>
      <c r="B441" s="23"/>
      <c r="C441" s="23"/>
      <c r="D441" s="2"/>
    </row>
    <row r="442" spans="1:4" s="21" customFormat="1" x14ac:dyDescent="0.25">
      <c r="A442" s="77"/>
      <c r="B442" s="23"/>
      <c r="C442" s="23"/>
      <c r="D442" s="2"/>
    </row>
    <row r="443" spans="1:4" s="21" customFormat="1" x14ac:dyDescent="0.25">
      <c r="A443" s="77"/>
      <c r="B443" s="23"/>
      <c r="C443" s="23"/>
      <c r="D443" s="2"/>
    </row>
    <row r="444" spans="1:4" s="21" customFormat="1" x14ac:dyDescent="0.25">
      <c r="A444" s="77"/>
      <c r="B444" s="23"/>
      <c r="C444" s="23"/>
      <c r="D444" s="2"/>
    </row>
    <row r="445" spans="1:4" s="21" customFormat="1" x14ac:dyDescent="0.25">
      <c r="A445" s="77"/>
      <c r="B445" s="23"/>
      <c r="C445" s="23"/>
      <c r="D445" s="2"/>
    </row>
    <row r="446" spans="1:4" s="21" customFormat="1" x14ac:dyDescent="0.25">
      <c r="A446" s="77"/>
      <c r="B446" s="23"/>
      <c r="C446" s="23"/>
      <c r="D446" s="2"/>
    </row>
    <row r="447" spans="1:4" s="21" customFormat="1" x14ac:dyDescent="0.25">
      <c r="A447" s="77"/>
      <c r="B447" s="23"/>
      <c r="C447" s="23"/>
      <c r="D447" s="2"/>
    </row>
    <row r="448" spans="1:4" s="21" customFormat="1" x14ac:dyDescent="0.25">
      <c r="A448" s="77"/>
      <c r="B448" s="23"/>
      <c r="C448" s="23"/>
      <c r="D448" s="2"/>
    </row>
    <row r="449" spans="1:4" s="21" customFormat="1" x14ac:dyDescent="0.25">
      <c r="A449" s="77"/>
      <c r="B449" s="23"/>
      <c r="C449" s="23"/>
      <c r="D449" s="2"/>
    </row>
    <row r="450" spans="1:4" s="21" customFormat="1" x14ac:dyDescent="0.25">
      <c r="A450" s="77"/>
      <c r="B450" s="23"/>
      <c r="C450" s="23"/>
      <c r="D450" s="2"/>
    </row>
    <row r="451" spans="1:4" s="21" customFormat="1" x14ac:dyDescent="0.25">
      <c r="A451" s="77"/>
      <c r="B451" s="23"/>
      <c r="C451" s="23"/>
      <c r="D451" s="2"/>
    </row>
    <row r="452" spans="1:4" s="21" customFormat="1" x14ac:dyDescent="0.25">
      <c r="A452" s="77"/>
      <c r="B452" s="23"/>
      <c r="C452" s="23"/>
      <c r="D452" s="2"/>
    </row>
    <row r="453" spans="1:4" s="21" customFormat="1" x14ac:dyDescent="0.25">
      <c r="A453" s="77"/>
      <c r="B453" s="23"/>
      <c r="C453" s="23"/>
      <c r="D453" s="2"/>
    </row>
    <row r="454" spans="1:4" s="21" customFormat="1" x14ac:dyDescent="0.25">
      <c r="A454" s="77"/>
      <c r="B454" s="23"/>
      <c r="C454" s="23"/>
      <c r="D454" s="2"/>
    </row>
    <row r="455" spans="1:4" s="21" customFormat="1" x14ac:dyDescent="0.25">
      <c r="A455" s="77"/>
      <c r="B455" s="23"/>
      <c r="C455" s="23"/>
      <c r="D455" s="2"/>
    </row>
    <row r="456" spans="1:4" s="21" customFormat="1" ht="14.25" customHeight="1" x14ac:dyDescent="0.25">
      <c r="A456" s="77"/>
      <c r="B456" s="23"/>
      <c r="C456" s="23"/>
      <c r="D456" s="2"/>
    </row>
    <row r="457" spans="1:4" s="21" customFormat="1" x14ac:dyDescent="0.25">
      <c r="A457" s="77"/>
      <c r="B457" s="23"/>
      <c r="C457" s="23"/>
      <c r="D457" s="2"/>
    </row>
    <row r="458" spans="1:4" s="21" customFormat="1" x14ac:dyDescent="0.25">
      <c r="A458" s="77"/>
      <c r="B458" s="23"/>
      <c r="C458" s="23"/>
      <c r="D458" s="2"/>
    </row>
    <row r="459" spans="1:4" s="21" customFormat="1" x14ac:dyDescent="0.25">
      <c r="A459" s="77"/>
      <c r="B459" s="23"/>
      <c r="C459" s="23"/>
      <c r="D459" s="2"/>
    </row>
    <row r="460" spans="1:4" s="21" customFormat="1" x14ac:dyDescent="0.25">
      <c r="A460" s="77"/>
      <c r="B460" s="23"/>
      <c r="C460" s="23"/>
      <c r="D460" s="2"/>
    </row>
    <row r="461" spans="1:4" s="21" customFormat="1" x14ac:dyDescent="0.25">
      <c r="A461" s="77"/>
      <c r="B461" s="23"/>
      <c r="C461" s="23"/>
      <c r="D461" s="2"/>
    </row>
    <row r="462" spans="1:4" s="21" customFormat="1" x14ac:dyDescent="0.25">
      <c r="A462" s="77"/>
      <c r="B462" s="23"/>
      <c r="C462" s="23"/>
      <c r="D462" s="2"/>
    </row>
    <row r="463" spans="1:4" s="21" customFormat="1" x14ac:dyDescent="0.25">
      <c r="A463" s="77"/>
      <c r="B463" s="23"/>
      <c r="C463" s="23"/>
      <c r="D463" s="2"/>
    </row>
    <row r="464" spans="1:4" s="21" customFormat="1" x14ac:dyDescent="0.25">
      <c r="A464" s="77"/>
      <c r="B464" s="23"/>
      <c r="C464" s="23"/>
      <c r="D464" s="2"/>
    </row>
    <row r="465" spans="1:4" s="21" customFormat="1" x14ac:dyDescent="0.25">
      <c r="A465" s="77"/>
      <c r="B465" s="23"/>
      <c r="C465" s="23"/>
      <c r="D465" s="2"/>
    </row>
    <row r="466" spans="1:4" s="21" customFormat="1" x14ac:dyDescent="0.25">
      <c r="A466" s="77"/>
      <c r="B466" s="23"/>
      <c r="C466" s="23"/>
      <c r="D466" s="2"/>
    </row>
    <row r="467" spans="1:4" s="21" customFormat="1" x14ac:dyDescent="0.25">
      <c r="A467" s="77"/>
      <c r="B467" s="23"/>
      <c r="C467" s="23"/>
      <c r="D467" s="2"/>
    </row>
    <row r="468" spans="1:4" s="21" customFormat="1" x14ac:dyDescent="0.25">
      <c r="A468" s="77"/>
      <c r="B468" s="23"/>
      <c r="C468" s="23"/>
      <c r="D468" s="2"/>
    </row>
    <row r="469" spans="1:4" s="21" customFormat="1" x14ac:dyDescent="0.25">
      <c r="A469" s="77"/>
      <c r="B469" s="23"/>
      <c r="C469" s="23"/>
      <c r="D469" s="2"/>
    </row>
    <row r="470" spans="1:4" s="21" customFormat="1" x14ac:dyDescent="0.25">
      <c r="A470" s="77"/>
      <c r="B470" s="23"/>
      <c r="C470" s="23"/>
      <c r="D470" s="2"/>
    </row>
    <row r="471" spans="1:4" s="21" customFormat="1" x14ac:dyDescent="0.25">
      <c r="A471" s="77"/>
      <c r="B471" s="23"/>
      <c r="C471" s="23"/>
      <c r="D471" s="2"/>
    </row>
    <row r="472" spans="1:4" s="21" customFormat="1" x14ac:dyDescent="0.25">
      <c r="A472" s="77"/>
      <c r="B472" s="23"/>
      <c r="C472" s="23"/>
      <c r="D472" s="2"/>
    </row>
    <row r="473" spans="1:4" s="21" customFormat="1" x14ac:dyDescent="0.25">
      <c r="A473" s="77"/>
      <c r="B473" s="23"/>
      <c r="C473" s="23"/>
      <c r="D473" s="2"/>
    </row>
    <row r="474" spans="1:4" s="21" customFormat="1" x14ac:dyDescent="0.25">
      <c r="A474" s="77"/>
      <c r="B474" s="23"/>
      <c r="C474" s="23"/>
      <c r="D474" s="2"/>
    </row>
    <row r="475" spans="1:4" s="21" customFormat="1" x14ac:dyDescent="0.25">
      <c r="A475" s="77"/>
      <c r="B475" s="23"/>
      <c r="C475" s="23"/>
      <c r="D475" s="2"/>
    </row>
    <row r="476" spans="1:4" s="21" customFormat="1" x14ac:dyDescent="0.25">
      <c r="A476" s="77"/>
      <c r="B476" s="23"/>
      <c r="C476" s="23"/>
      <c r="D476" s="2"/>
    </row>
    <row r="477" spans="1:4" s="21" customFormat="1" x14ac:dyDescent="0.25">
      <c r="A477" s="77"/>
      <c r="B477" s="23"/>
      <c r="C477" s="23"/>
      <c r="D477" s="2"/>
    </row>
    <row r="478" spans="1:4" s="21" customFormat="1" x14ac:dyDescent="0.25">
      <c r="A478" s="77"/>
      <c r="B478" s="23"/>
      <c r="C478" s="23"/>
      <c r="D478" s="2"/>
    </row>
    <row r="479" spans="1:4" s="21" customFormat="1" x14ac:dyDescent="0.25">
      <c r="A479" s="77"/>
      <c r="B479" s="23"/>
      <c r="C479" s="23"/>
      <c r="D479" s="2"/>
    </row>
    <row r="480" spans="1:4" s="21" customFormat="1" x14ac:dyDescent="0.25">
      <c r="A480" s="77"/>
      <c r="B480" s="23"/>
      <c r="C480" s="23"/>
      <c r="D480" s="2"/>
    </row>
    <row r="481" spans="1:4" s="21" customFormat="1" x14ac:dyDescent="0.25">
      <c r="A481" s="77"/>
      <c r="B481" s="23"/>
      <c r="C481" s="23"/>
      <c r="D481" s="2"/>
    </row>
    <row r="482" spans="1:4" s="21" customFormat="1" x14ac:dyDescent="0.25">
      <c r="A482" s="77"/>
      <c r="B482" s="23"/>
      <c r="C482" s="23"/>
      <c r="D482" s="2"/>
    </row>
    <row r="483" spans="1:4" s="21" customFormat="1" x14ac:dyDescent="0.25">
      <c r="A483" s="77"/>
      <c r="B483" s="23"/>
      <c r="C483" s="23"/>
      <c r="D483" s="2"/>
    </row>
    <row r="484" spans="1:4" s="21" customFormat="1" x14ac:dyDescent="0.25">
      <c r="A484" s="77"/>
      <c r="B484" s="23"/>
      <c r="C484" s="23"/>
      <c r="D484" s="2"/>
    </row>
    <row r="485" spans="1:4" s="21" customFormat="1" x14ac:dyDescent="0.25">
      <c r="A485" s="77"/>
      <c r="B485" s="23"/>
      <c r="C485" s="23"/>
      <c r="D485" s="2"/>
    </row>
    <row r="486" spans="1:4" s="21" customFormat="1" x14ac:dyDescent="0.25">
      <c r="A486" s="77"/>
      <c r="B486" s="23"/>
      <c r="C486" s="23"/>
      <c r="D486" s="2"/>
    </row>
    <row r="487" spans="1:4" s="21" customFormat="1" x14ac:dyDescent="0.25">
      <c r="A487" s="77"/>
      <c r="B487" s="23"/>
      <c r="C487" s="23"/>
      <c r="D487" s="2"/>
    </row>
    <row r="488" spans="1:4" s="21" customFormat="1" x14ac:dyDescent="0.25">
      <c r="A488" s="77"/>
      <c r="B488" s="23"/>
      <c r="C488" s="23"/>
      <c r="D488" s="2"/>
    </row>
    <row r="489" spans="1:4" s="21" customFormat="1" x14ac:dyDescent="0.25">
      <c r="A489" s="77"/>
      <c r="B489" s="23"/>
      <c r="C489" s="23"/>
      <c r="D489" s="2"/>
    </row>
    <row r="490" spans="1:4" s="21" customFormat="1" x14ac:dyDescent="0.25">
      <c r="A490" s="77"/>
      <c r="B490" s="23"/>
      <c r="C490" s="23"/>
      <c r="D490" s="2"/>
    </row>
    <row r="491" spans="1:4" s="21" customFormat="1" x14ac:dyDescent="0.25">
      <c r="A491" s="77"/>
      <c r="B491" s="23"/>
      <c r="C491" s="23"/>
      <c r="D491" s="2"/>
    </row>
    <row r="492" spans="1:4" s="21" customFormat="1" x14ac:dyDescent="0.25">
      <c r="A492" s="77"/>
      <c r="B492" s="23"/>
      <c r="C492" s="23"/>
      <c r="D492" s="2"/>
    </row>
    <row r="493" spans="1:4" s="21" customFormat="1" x14ac:dyDescent="0.25">
      <c r="A493" s="77"/>
      <c r="B493" s="23"/>
      <c r="C493" s="23"/>
      <c r="D493" s="2"/>
    </row>
    <row r="494" spans="1:4" s="21" customFormat="1" x14ac:dyDescent="0.25">
      <c r="A494" s="77"/>
      <c r="B494" s="23"/>
      <c r="C494" s="23"/>
      <c r="D494" s="2"/>
    </row>
    <row r="495" spans="1:4" s="21" customFormat="1" x14ac:dyDescent="0.25">
      <c r="A495" s="77"/>
      <c r="B495" s="23"/>
      <c r="C495" s="23"/>
      <c r="D495" s="2"/>
    </row>
    <row r="496" spans="1:4" s="21" customFormat="1" x14ac:dyDescent="0.25">
      <c r="A496" s="77"/>
      <c r="B496" s="23"/>
      <c r="C496" s="23"/>
      <c r="D496" s="2"/>
    </row>
    <row r="497" spans="1:4" s="21" customFormat="1" x14ac:dyDescent="0.25">
      <c r="A497" s="77"/>
      <c r="B497" s="23"/>
      <c r="C497" s="23"/>
      <c r="D497" s="2"/>
    </row>
    <row r="498" spans="1:4" s="21" customFormat="1" x14ac:dyDescent="0.25">
      <c r="A498" s="77"/>
      <c r="B498" s="23"/>
      <c r="C498" s="23"/>
      <c r="D498" s="2"/>
    </row>
    <row r="499" spans="1:4" s="21" customFormat="1" x14ac:dyDescent="0.25">
      <c r="A499" s="77"/>
      <c r="B499" s="23"/>
      <c r="C499" s="23"/>
      <c r="D499" s="2"/>
    </row>
    <row r="500" spans="1:4" s="21" customFormat="1" x14ac:dyDescent="0.25">
      <c r="A500" s="77"/>
      <c r="B500" s="23"/>
      <c r="C500" s="23"/>
      <c r="D500" s="2"/>
    </row>
    <row r="501" spans="1:4" s="21" customFormat="1" x14ac:dyDescent="0.25">
      <c r="A501" s="77"/>
      <c r="B501" s="23"/>
      <c r="C501" s="23"/>
      <c r="D501" s="2"/>
    </row>
    <row r="502" spans="1:4" s="21" customFormat="1" x14ac:dyDescent="0.25">
      <c r="A502" s="77"/>
      <c r="B502" s="23"/>
      <c r="C502" s="23"/>
      <c r="D502" s="2"/>
    </row>
    <row r="503" spans="1:4" s="21" customFormat="1" x14ac:dyDescent="0.25">
      <c r="A503" s="77"/>
      <c r="B503" s="23"/>
      <c r="C503" s="23"/>
      <c r="D503" s="2"/>
    </row>
    <row r="504" spans="1:4" s="21" customFormat="1" x14ac:dyDescent="0.25">
      <c r="A504" s="77"/>
      <c r="B504" s="23"/>
      <c r="C504" s="23"/>
      <c r="D504" s="2"/>
    </row>
    <row r="505" spans="1:4" s="21" customFormat="1" x14ac:dyDescent="0.25">
      <c r="A505" s="77"/>
      <c r="B505" s="23"/>
      <c r="C505" s="23"/>
      <c r="D505" s="2"/>
    </row>
    <row r="506" spans="1:4" s="21" customFormat="1" x14ac:dyDescent="0.25">
      <c r="A506" s="77"/>
      <c r="B506" s="23"/>
      <c r="C506" s="23"/>
      <c r="D506" s="2"/>
    </row>
    <row r="507" spans="1:4" s="21" customFormat="1" x14ac:dyDescent="0.25">
      <c r="A507" s="77"/>
      <c r="B507" s="23"/>
      <c r="C507" s="23"/>
      <c r="D507" s="2"/>
    </row>
    <row r="508" spans="1:4" s="21" customFormat="1" x14ac:dyDescent="0.25">
      <c r="A508" s="77"/>
      <c r="B508" s="23"/>
      <c r="C508" s="23"/>
      <c r="D508" s="2"/>
    </row>
    <row r="509" spans="1:4" s="21" customFormat="1" x14ac:dyDescent="0.25">
      <c r="A509" s="77"/>
      <c r="B509" s="23"/>
      <c r="C509" s="23"/>
      <c r="D509" s="2"/>
    </row>
    <row r="510" spans="1:4" s="21" customFormat="1" x14ac:dyDescent="0.25">
      <c r="A510" s="77"/>
      <c r="B510" s="23"/>
      <c r="C510" s="23"/>
      <c r="D510" s="2"/>
    </row>
    <row r="511" spans="1:4" s="21" customFormat="1" x14ac:dyDescent="0.25">
      <c r="A511" s="77"/>
      <c r="B511" s="23"/>
      <c r="C511" s="23"/>
      <c r="D511" s="2"/>
    </row>
    <row r="512" spans="1:4" s="21" customFormat="1" x14ac:dyDescent="0.25">
      <c r="A512" s="77"/>
      <c r="B512" s="23"/>
      <c r="C512" s="23"/>
      <c r="D512" s="2"/>
    </row>
    <row r="513" spans="1:4" s="21" customFormat="1" x14ac:dyDescent="0.25">
      <c r="A513" s="77"/>
      <c r="B513" s="23"/>
      <c r="C513" s="23"/>
      <c r="D513" s="2"/>
    </row>
    <row r="514" spans="1:4" s="21" customFormat="1" x14ac:dyDescent="0.25">
      <c r="A514" s="77"/>
      <c r="B514" s="23"/>
      <c r="C514" s="23"/>
      <c r="D514" s="2"/>
    </row>
    <row r="515" spans="1:4" s="21" customFormat="1" x14ac:dyDescent="0.25">
      <c r="A515" s="77"/>
      <c r="B515" s="23"/>
      <c r="C515" s="23"/>
      <c r="D515" s="2"/>
    </row>
    <row r="516" spans="1:4" s="21" customFormat="1" x14ac:dyDescent="0.25">
      <c r="A516" s="77"/>
      <c r="B516" s="23"/>
      <c r="C516" s="23"/>
      <c r="D516" s="2"/>
    </row>
    <row r="517" spans="1:4" s="21" customFormat="1" x14ac:dyDescent="0.25">
      <c r="A517" s="77"/>
      <c r="B517" s="23"/>
      <c r="C517" s="23"/>
      <c r="D517" s="2"/>
    </row>
    <row r="518" spans="1:4" s="21" customFormat="1" x14ac:dyDescent="0.25">
      <c r="A518" s="77"/>
      <c r="B518" s="23"/>
      <c r="C518" s="23"/>
      <c r="D518" s="2"/>
    </row>
    <row r="519" spans="1:4" s="21" customFormat="1" x14ac:dyDescent="0.25">
      <c r="A519" s="77"/>
      <c r="B519" s="23"/>
      <c r="C519" s="23"/>
      <c r="D519" s="2"/>
    </row>
    <row r="520" spans="1:4" s="21" customFormat="1" x14ac:dyDescent="0.25">
      <c r="A520" s="77"/>
      <c r="B520" s="23"/>
      <c r="C520" s="23"/>
      <c r="D520" s="2"/>
    </row>
    <row r="521" spans="1:4" s="21" customFormat="1" x14ac:dyDescent="0.25">
      <c r="A521" s="77"/>
      <c r="B521" s="23"/>
      <c r="C521" s="23"/>
      <c r="D521" s="2"/>
    </row>
    <row r="522" spans="1:4" s="21" customFormat="1" x14ac:dyDescent="0.25">
      <c r="A522" s="77"/>
      <c r="B522" s="23"/>
      <c r="C522" s="23"/>
      <c r="D522" s="2"/>
    </row>
    <row r="523" spans="1:4" s="21" customFormat="1" x14ac:dyDescent="0.25">
      <c r="A523" s="77"/>
      <c r="B523" s="23"/>
      <c r="C523" s="23"/>
      <c r="D523" s="2"/>
    </row>
    <row r="524" spans="1:4" s="21" customFormat="1" x14ac:dyDescent="0.25">
      <c r="A524" s="77"/>
      <c r="B524" s="23"/>
      <c r="C524" s="23"/>
      <c r="D524" s="2"/>
    </row>
    <row r="525" spans="1:4" s="21" customFormat="1" x14ac:dyDescent="0.25">
      <c r="A525" s="77"/>
      <c r="B525" s="23"/>
      <c r="C525" s="23"/>
      <c r="D525" s="2"/>
    </row>
    <row r="526" spans="1:4" s="21" customFormat="1" x14ac:dyDescent="0.25">
      <c r="A526" s="77"/>
      <c r="B526" s="23"/>
      <c r="C526" s="23"/>
      <c r="D526" s="2"/>
    </row>
    <row r="527" spans="1:4" s="21" customFormat="1" x14ac:dyDescent="0.25">
      <c r="A527" s="77"/>
      <c r="B527" s="23"/>
      <c r="C527" s="23"/>
      <c r="D527" s="2"/>
    </row>
    <row r="528" spans="1:4" s="21" customFormat="1" x14ac:dyDescent="0.25">
      <c r="A528" s="77"/>
      <c r="B528" s="23"/>
      <c r="C528" s="23"/>
      <c r="D528" s="2"/>
    </row>
    <row r="529" spans="1:4" s="21" customFormat="1" x14ac:dyDescent="0.25">
      <c r="A529" s="77"/>
      <c r="B529" s="23"/>
      <c r="C529" s="23"/>
      <c r="D529" s="2"/>
    </row>
    <row r="530" spans="1:4" s="21" customFormat="1" x14ac:dyDescent="0.25">
      <c r="A530" s="77"/>
      <c r="B530" s="23"/>
      <c r="C530" s="23"/>
      <c r="D530" s="2"/>
    </row>
    <row r="531" spans="1:4" s="21" customFormat="1" x14ac:dyDescent="0.25">
      <c r="A531" s="77"/>
      <c r="B531" s="23"/>
      <c r="C531" s="23"/>
      <c r="D531" s="2"/>
    </row>
    <row r="532" spans="1:4" s="21" customFormat="1" x14ac:dyDescent="0.25">
      <c r="A532" s="77"/>
      <c r="B532" s="23"/>
      <c r="C532" s="23"/>
      <c r="D532" s="2"/>
    </row>
    <row r="533" spans="1:4" s="21" customFormat="1" x14ac:dyDescent="0.25">
      <c r="A533" s="77"/>
      <c r="B533" s="23"/>
      <c r="C533" s="23"/>
      <c r="D533" s="2"/>
    </row>
    <row r="534" spans="1:4" s="21" customFormat="1" x14ac:dyDescent="0.25">
      <c r="A534" s="77"/>
      <c r="B534" s="23"/>
      <c r="C534" s="23"/>
      <c r="D534" s="2"/>
    </row>
    <row r="535" spans="1:4" s="21" customFormat="1" x14ac:dyDescent="0.25">
      <c r="A535" s="77"/>
      <c r="B535" s="23"/>
      <c r="C535" s="23"/>
      <c r="D535" s="2"/>
    </row>
    <row r="536" spans="1:4" s="21" customFormat="1" x14ac:dyDescent="0.25">
      <c r="A536" s="77"/>
      <c r="B536" s="23"/>
      <c r="C536" s="23"/>
      <c r="D536" s="2"/>
    </row>
    <row r="537" spans="1:4" s="21" customFormat="1" x14ac:dyDescent="0.25">
      <c r="A537" s="77"/>
      <c r="B537" s="23"/>
      <c r="C537" s="23"/>
      <c r="D537" s="2"/>
    </row>
    <row r="538" spans="1:4" s="21" customFormat="1" x14ac:dyDescent="0.25">
      <c r="A538" s="77"/>
      <c r="B538" s="23"/>
      <c r="C538" s="23"/>
      <c r="D538" s="2"/>
    </row>
    <row r="539" spans="1:4" s="21" customFormat="1" x14ac:dyDescent="0.25">
      <c r="A539" s="77"/>
      <c r="B539" s="23"/>
      <c r="C539" s="23"/>
      <c r="D539" s="2"/>
    </row>
    <row r="540" spans="1:4" s="21" customFormat="1" x14ac:dyDescent="0.25">
      <c r="A540" s="77"/>
      <c r="B540" s="23"/>
      <c r="C540" s="23"/>
      <c r="D540" s="2"/>
    </row>
    <row r="541" spans="1:4" s="21" customFormat="1" x14ac:dyDescent="0.25">
      <c r="A541" s="77"/>
      <c r="B541" s="23"/>
      <c r="C541" s="23"/>
      <c r="D541" s="2"/>
    </row>
    <row r="542" spans="1:4" s="21" customFormat="1" x14ac:dyDescent="0.25">
      <c r="A542" s="77"/>
      <c r="B542" s="23"/>
      <c r="C542" s="23"/>
      <c r="D542" s="2"/>
    </row>
    <row r="543" spans="1:4" s="21" customFormat="1" x14ac:dyDescent="0.25">
      <c r="A543" s="77"/>
      <c r="B543" s="23"/>
      <c r="C543" s="23"/>
      <c r="D543" s="2"/>
    </row>
    <row r="544" spans="1:4" s="21" customFormat="1" x14ac:dyDescent="0.25">
      <c r="A544" s="77"/>
      <c r="B544" s="23"/>
      <c r="C544" s="23"/>
      <c r="D544" s="2"/>
    </row>
    <row r="545" spans="1:4" s="21" customFormat="1" x14ac:dyDescent="0.25">
      <c r="A545" s="77"/>
      <c r="B545" s="23"/>
      <c r="C545" s="23"/>
      <c r="D545" s="2"/>
    </row>
    <row r="546" spans="1:4" s="21" customFormat="1" x14ac:dyDescent="0.25">
      <c r="A546" s="77"/>
      <c r="B546" s="23"/>
      <c r="C546" s="23"/>
      <c r="D546" s="2"/>
    </row>
    <row r="547" spans="1:4" s="21" customFormat="1" x14ac:dyDescent="0.25">
      <c r="A547" s="77"/>
      <c r="B547" s="23"/>
      <c r="C547" s="23"/>
      <c r="D547" s="2"/>
    </row>
    <row r="548" spans="1:4" s="21" customFormat="1" x14ac:dyDescent="0.25">
      <c r="A548" s="77"/>
      <c r="B548" s="23"/>
      <c r="C548" s="23"/>
      <c r="D548" s="2"/>
    </row>
    <row r="549" spans="1:4" s="21" customFormat="1" x14ac:dyDescent="0.25">
      <c r="A549" s="77"/>
      <c r="B549" s="23"/>
      <c r="C549" s="23"/>
      <c r="D549" s="2"/>
    </row>
    <row r="550" spans="1:4" s="21" customFormat="1" x14ac:dyDescent="0.25">
      <c r="A550" s="77"/>
      <c r="B550" s="23"/>
      <c r="C550" s="23"/>
      <c r="D550" s="2"/>
    </row>
    <row r="551" spans="1:4" s="21" customFormat="1" x14ac:dyDescent="0.25">
      <c r="A551" s="77"/>
      <c r="B551" s="23"/>
      <c r="C551" s="23"/>
      <c r="D551" s="2"/>
    </row>
    <row r="552" spans="1:4" s="21" customFormat="1" x14ac:dyDescent="0.25">
      <c r="A552" s="77"/>
      <c r="B552" s="23"/>
      <c r="C552" s="23"/>
      <c r="D552" s="2"/>
    </row>
    <row r="553" spans="1:4" s="21" customFormat="1" x14ac:dyDescent="0.25">
      <c r="A553" s="77"/>
      <c r="B553" s="23"/>
      <c r="C553" s="23"/>
      <c r="D553" s="2"/>
    </row>
    <row r="554" spans="1:4" s="21" customFormat="1" x14ac:dyDescent="0.25">
      <c r="A554" s="77"/>
      <c r="B554" s="23"/>
      <c r="C554" s="23"/>
      <c r="D554" s="2"/>
    </row>
    <row r="555" spans="1:4" s="21" customFormat="1" x14ac:dyDescent="0.25">
      <c r="A555" s="77"/>
      <c r="B555" s="23"/>
      <c r="C555" s="23"/>
      <c r="D555" s="2"/>
    </row>
    <row r="556" spans="1:4" s="21" customFormat="1" x14ac:dyDescent="0.25">
      <c r="A556" s="77"/>
      <c r="B556" s="23"/>
      <c r="C556" s="23"/>
      <c r="D556" s="2"/>
    </row>
    <row r="557" spans="1:4" s="21" customFormat="1" x14ac:dyDescent="0.25">
      <c r="A557" s="77"/>
      <c r="B557" s="23"/>
      <c r="C557" s="100"/>
      <c r="D557" s="2"/>
    </row>
    <row r="558" spans="1:4" s="21" customFormat="1" x14ac:dyDescent="0.25">
      <c r="A558" s="77"/>
      <c r="B558" s="23"/>
      <c r="C558" s="100"/>
      <c r="D558" s="2"/>
    </row>
    <row r="559" spans="1:4" s="21" customFormat="1" x14ac:dyDescent="0.25">
      <c r="A559" s="77"/>
      <c r="B559" s="23"/>
      <c r="C559" s="100"/>
      <c r="D559" s="2"/>
    </row>
    <row r="560" spans="1:4" s="21" customFormat="1" x14ac:dyDescent="0.25">
      <c r="A560" s="77"/>
      <c r="B560" s="23"/>
      <c r="C560" s="100"/>
      <c r="D560" s="2"/>
    </row>
    <row r="561" spans="1:4" s="21" customFormat="1" x14ac:dyDescent="0.25">
      <c r="A561" s="77"/>
      <c r="B561" s="23"/>
      <c r="C561" s="23"/>
      <c r="D561" s="2"/>
    </row>
    <row r="562" spans="1:4" s="21" customFormat="1" x14ac:dyDescent="0.25">
      <c r="A562" s="77"/>
      <c r="B562" s="23"/>
      <c r="C562" s="23"/>
      <c r="D562" s="2"/>
    </row>
    <row r="563" spans="1:4" s="21" customFormat="1" x14ac:dyDescent="0.25">
      <c r="A563" s="77"/>
      <c r="B563" s="23"/>
      <c r="C563" s="23"/>
      <c r="D563" s="2"/>
    </row>
    <row r="564" spans="1:4" s="21" customFormat="1" x14ac:dyDescent="0.25">
      <c r="A564" s="77"/>
      <c r="B564" s="23"/>
      <c r="C564" s="23"/>
      <c r="D564" s="2"/>
    </row>
    <row r="565" spans="1:4" s="21" customFormat="1" x14ac:dyDescent="0.25">
      <c r="A565" s="77"/>
      <c r="B565" s="23"/>
      <c r="C565" s="23"/>
      <c r="D565" s="2"/>
    </row>
    <row r="566" spans="1:4" s="21" customFormat="1" x14ac:dyDescent="0.25">
      <c r="A566" s="77"/>
      <c r="B566" s="23"/>
      <c r="C566" s="23"/>
      <c r="D566" s="2"/>
    </row>
    <row r="567" spans="1:4" s="21" customFormat="1" x14ac:dyDescent="0.25">
      <c r="A567" s="77"/>
      <c r="B567" s="23"/>
      <c r="C567" s="23"/>
      <c r="D567" s="2"/>
    </row>
    <row r="568" spans="1:4" s="21" customFormat="1" x14ac:dyDescent="0.25">
      <c r="A568" s="77"/>
      <c r="B568" s="23"/>
      <c r="C568" s="23"/>
      <c r="D568" s="2"/>
    </row>
    <row r="569" spans="1:4" s="21" customFormat="1" x14ac:dyDescent="0.25">
      <c r="A569" s="77"/>
      <c r="B569" s="23"/>
      <c r="C569" s="23"/>
      <c r="D569" s="2"/>
    </row>
    <row r="570" spans="1:4" s="21" customFormat="1" x14ac:dyDescent="0.25">
      <c r="A570" s="77"/>
      <c r="B570" s="23"/>
      <c r="C570" s="23"/>
      <c r="D570" s="2"/>
    </row>
    <row r="571" spans="1:4" s="21" customFormat="1" x14ac:dyDescent="0.25">
      <c r="A571" s="77"/>
      <c r="B571" s="23"/>
      <c r="C571" s="23"/>
      <c r="D571" s="2"/>
    </row>
    <row r="572" spans="1:4" s="21" customFormat="1" x14ac:dyDescent="0.25">
      <c r="A572" s="77"/>
      <c r="B572" s="23"/>
      <c r="C572" s="23"/>
      <c r="D572" s="2"/>
    </row>
    <row r="573" spans="1:4" s="21" customFormat="1" x14ac:dyDescent="0.25">
      <c r="A573" s="77"/>
      <c r="B573" s="23"/>
      <c r="C573" s="23"/>
      <c r="D573" s="2"/>
    </row>
    <row r="574" spans="1:4" s="21" customFormat="1" x14ac:dyDescent="0.25">
      <c r="A574" s="77"/>
      <c r="B574" s="23"/>
      <c r="C574" s="23"/>
      <c r="D574" s="2"/>
    </row>
    <row r="575" spans="1:4" s="21" customFormat="1" x14ac:dyDescent="0.25">
      <c r="A575" s="77"/>
      <c r="B575" s="23"/>
      <c r="C575" s="23"/>
      <c r="D575" s="2"/>
    </row>
    <row r="576" spans="1:4" s="21" customFormat="1" x14ac:dyDescent="0.25">
      <c r="A576" s="77"/>
      <c r="B576" s="23"/>
      <c r="C576" s="23"/>
      <c r="D576" s="2"/>
    </row>
    <row r="577" spans="1:4" s="21" customFormat="1" x14ac:dyDescent="0.25">
      <c r="A577" s="77"/>
      <c r="B577" s="23"/>
      <c r="C577" s="23"/>
      <c r="D577" s="2"/>
    </row>
    <row r="578" spans="1:4" s="21" customFormat="1" x14ac:dyDescent="0.25">
      <c r="A578" s="77"/>
      <c r="B578" s="23"/>
      <c r="C578" s="23"/>
      <c r="D578" s="2"/>
    </row>
    <row r="579" spans="1:4" x14ac:dyDescent="0.25">
      <c r="A579" s="77"/>
    </row>
    <row r="580" spans="1:4" x14ac:dyDescent="0.25">
      <c r="A580" s="77"/>
    </row>
    <row r="581" spans="1:4" x14ac:dyDescent="0.25">
      <c r="A581" s="77"/>
    </row>
    <row r="582" spans="1:4" x14ac:dyDescent="0.25">
      <c r="A582" s="77"/>
    </row>
    <row r="583" spans="1:4" x14ac:dyDescent="0.25">
      <c r="A583" s="77"/>
    </row>
    <row r="584" spans="1:4" x14ac:dyDescent="0.25">
      <c r="A584" s="77"/>
    </row>
    <row r="585" spans="1:4" x14ac:dyDescent="0.25">
      <c r="A585" s="77"/>
    </row>
    <row r="586" spans="1:4" x14ac:dyDescent="0.25">
      <c r="A586" s="77"/>
    </row>
    <row r="587" spans="1:4" x14ac:dyDescent="0.25">
      <c r="A587" s="77"/>
    </row>
    <row r="588" spans="1:4" x14ac:dyDescent="0.25">
      <c r="A588" s="77"/>
    </row>
    <row r="589" spans="1:4" x14ac:dyDescent="0.25">
      <c r="A589" s="77"/>
    </row>
    <row r="590" spans="1:4" x14ac:dyDescent="0.25">
      <c r="A590" s="77"/>
    </row>
    <row r="591" spans="1:4" x14ac:dyDescent="0.25">
      <c r="A591" s="77"/>
    </row>
    <row r="592" spans="1:4" x14ac:dyDescent="0.25">
      <c r="A592" s="77"/>
    </row>
    <row r="593" spans="1:1" x14ac:dyDescent="0.25">
      <c r="A593" s="77"/>
    </row>
    <row r="594" spans="1:1" x14ac:dyDescent="0.25">
      <c r="A594" s="77"/>
    </row>
    <row r="595" spans="1:1" x14ac:dyDescent="0.25">
      <c r="A595" s="77"/>
    </row>
    <row r="596" spans="1:1" x14ac:dyDescent="0.25">
      <c r="A596" s="77"/>
    </row>
    <row r="597" spans="1:1" x14ac:dyDescent="0.25">
      <c r="A597" s="77"/>
    </row>
    <row r="598" spans="1:1" x14ac:dyDescent="0.25">
      <c r="A598" s="77"/>
    </row>
    <row r="599" spans="1:1" x14ac:dyDescent="0.25">
      <c r="A599" s="77"/>
    </row>
    <row r="600" spans="1:1" x14ac:dyDescent="0.25">
      <c r="A600" s="77"/>
    </row>
    <row r="601" spans="1:1" x14ac:dyDescent="0.25">
      <c r="A601" s="77"/>
    </row>
    <row r="602" spans="1:1" x14ac:dyDescent="0.25">
      <c r="A602" s="77"/>
    </row>
    <row r="603" spans="1:1" x14ac:dyDescent="0.25">
      <c r="A603" s="77"/>
    </row>
    <row r="604" spans="1:1" x14ac:dyDescent="0.25">
      <c r="A604" s="77"/>
    </row>
    <row r="605" spans="1:1" x14ac:dyDescent="0.25">
      <c r="A605" s="77"/>
    </row>
    <row r="606" spans="1:1" x14ac:dyDescent="0.25">
      <c r="A606" s="77"/>
    </row>
    <row r="607" spans="1:1" x14ac:dyDescent="0.25">
      <c r="A607" s="77"/>
    </row>
    <row r="608" spans="1:1" x14ac:dyDescent="0.25">
      <c r="A608" s="77"/>
    </row>
    <row r="609" spans="1:1" x14ac:dyDescent="0.25">
      <c r="A609" s="77"/>
    </row>
    <row r="610" spans="1:1" x14ac:dyDescent="0.25">
      <c r="A610" s="77"/>
    </row>
    <row r="611" spans="1:1" x14ac:dyDescent="0.25">
      <c r="A611" s="77"/>
    </row>
    <row r="612" spans="1:1" x14ac:dyDescent="0.25">
      <c r="A612" s="77"/>
    </row>
    <row r="613" spans="1:1" x14ac:dyDescent="0.25">
      <c r="A613" s="77"/>
    </row>
    <row r="614" spans="1:1" x14ac:dyDescent="0.25">
      <c r="A614" s="77"/>
    </row>
    <row r="615" spans="1:1" x14ac:dyDescent="0.25">
      <c r="A615" s="77"/>
    </row>
    <row r="616" spans="1:1" x14ac:dyDescent="0.25">
      <c r="A616" s="77"/>
    </row>
    <row r="617" spans="1:1" x14ac:dyDescent="0.25">
      <c r="A617" s="77"/>
    </row>
    <row r="618" spans="1:1" x14ac:dyDescent="0.25">
      <c r="A618" s="77"/>
    </row>
    <row r="619" spans="1:1" x14ac:dyDescent="0.25">
      <c r="A619" s="77"/>
    </row>
    <row r="620" spans="1:1" x14ac:dyDescent="0.25">
      <c r="A620" s="77"/>
    </row>
    <row r="621" spans="1:1" x14ac:dyDescent="0.25">
      <c r="A621" s="77"/>
    </row>
    <row r="622" spans="1:1" x14ac:dyDescent="0.25">
      <c r="A622" s="77"/>
    </row>
    <row r="623" spans="1:1" x14ac:dyDescent="0.25">
      <c r="A623" s="77"/>
    </row>
    <row r="624" spans="1:1" x14ac:dyDescent="0.25">
      <c r="A624" s="77"/>
    </row>
    <row r="625" spans="1:3" x14ac:dyDescent="0.25">
      <c r="A625" s="77"/>
    </row>
    <row r="626" spans="1:3" x14ac:dyDescent="0.25">
      <c r="A626" s="77"/>
    </row>
    <row r="627" spans="1:3" x14ac:dyDescent="0.25">
      <c r="A627" s="77"/>
    </row>
    <row r="628" spans="1:3" x14ac:dyDescent="0.25">
      <c r="A628" s="77"/>
    </row>
    <row r="629" spans="1:3" x14ac:dyDescent="0.25">
      <c r="A629" s="77"/>
    </row>
    <row r="630" spans="1:3" x14ac:dyDescent="0.25">
      <c r="A630" s="77"/>
    </row>
    <row r="631" spans="1:3" x14ac:dyDescent="0.25">
      <c r="A631" s="77"/>
    </row>
    <row r="632" spans="1:3" x14ac:dyDescent="0.25">
      <c r="A632" s="77"/>
    </row>
    <row r="633" spans="1:3" x14ac:dyDescent="0.25">
      <c r="A633" s="77"/>
    </row>
    <row r="634" spans="1:3" x14ac:dyDescent="0.25">
      <c r="A634" s="77"/>
    </row>
    <row r="635" spans="1:3" x14ac:dyDescent="0.25">
      <c r="A635" s="77"/>
    </row>
    <row r="636" spans="1:3" x14ac:dyDescent="0.25">
      <c r="A636" s="77"/>
    </row>
    <row r="637" spans="1:3" x14ac:dyDescent="0.25">
      <c r="A637" s="77"/>
      <c r="C637" s="100"/>
    </row>
    <row r="638" spans="1:3" x14ac:dyDescent="0.25">
      <c r="A638" s="77"/>
      <c r="C638" s="100"/>
    </row>
    <row r="639" spans="1:3" x14ac:dyDescent="0.25">
      <c r="A639" s="77"/>
      <c r="C639" s="100"/>
    </row>
    <row r="640" spans="1:3" x14ac:dyDescent="0.25">
      <c r="A640" s="77"/>
      <c r="C640" s="100"/>
    </row>
    <row r="641" spans="1:1" x14ac:dyDescent="0.25">
      <c r="A641" s="77"/>
    </row>
    <row r="642" spans="1:1" x14ac:dyDescent="0.25">
      <c r="A642" s="77"/>
    </row>
    <row r="643" spans="1:1" x14ac:dyDescent="0.25">
      <c r="A643" s="77"/>
    </row>
    <row r="644" spans="1:1" x14ac:dyDescent="0.25">
      <c r="A644" s="77"/>
    </row>
    <row r="645" spans="1:1" x14ac:dyDescent="0.25">
      <c r="A645" s="77"/>
    </row>
    <row r="646" spans="1:1" x14ac:dyDescent="0.25">
      <c r="A646" s="77"/>
    </row>
    <row r="647" spans="1:1" x14ac:dyDescent="0.25">
      <c r="A647" s="77"/>
    </row>
    <row r="648" spans="1:1" x14ac:dyDescent="0.25">
      <c r="A648" s="77"/>
    </row>
    <row r="649" spans="1:1" x14ac:dyDescent="0.25">
      <c r="A649" s="77"/>
    </row>
    <row r="650" spans="1:1" x14ac:dyDescent="0.25">
      <c r="A650" s="77"/>
    </row>
    <row r="651" spans="1:1" x14ac:dyDescent="0.25">
      <c r="A651" s="77"/>
    </row>
    <row r="652" spans="1:1" x14ac:dyDescent="0.25">
      <c r="A652" s="77"/>
    </row>
    <row r="653" spans="1:1" x14ac:dyDescent="0.25">
      <c r="A653" s="77"/>
    </row>
    <row r="654" spans="1:1" x14ac:dyDescent="0.25">
      <c r="A654" s="77"/>
    </row>
    <row r="655" spans="1:1" x14ac:dyDescent="0.25">
      <c r="A655" s="77"/>
    </row>
    <row r="656" spans="1:1" x14ac:dyDescent="0.25">
      <c r="A656" s="77"/>
    </row>
    <row r="657" spans="1:1" x14ac:dyDescent="0.25">
      <c r="A657" s="77"/>
    </row>
    <row r="658" spans="1:1" x14ac:dyDescent="0.25">
      <c r="A658" s="77"/>
    </row>
    <row r="659" spans="1:1" x14ac:dyDescent="0.25">
      <c r="A659" s="77"/>
    </row>
    <row r="660" spans="1:1" x14ac:dyDescent="0.25">
      <c r="A660" s="77"/>
    </row>
    <row r="661" spans="1:1" x14ac:dyDescent="0.25">
      <c r="A661" s="77"/>
    </row>
    <row r="662" spans="1:1" x14ac:dyDescent="0.25">
      <c r="A662" s="77"/>
    </row>
    <row r="663" spans="1:1" x14ac:dyDescent="0.25">
      <c r="A663" s="77"/>
    </row>
    <row r="664" spans="1:1" x14ac:dyDescent="0.25">
      <c r="A664" s="77"/>
    </row>
    <row r="665" spans="1:1" x14ac:dyDescent="0.25">
      <c r="A665" s="77"/>
    </row>
    <row r="666" spans="1:1" x14ac:dyDescent="0.25">
      <c r="A666" s="77"/>
    </row>
    <row r="667" spans="1:1" x14ac:dyDescent="0.25">
      <c r="A667" s="77"/>
    </row>
    <row r="668" spans="1:1" x14ac:dyDescent="0.25">
      <c r="A668" s="77"/>
    </row>
    <row r="669" spans="1:1" x14ac:dyDescent="0.25">
      <c r="A669" s="77"/>
    </row>
    <row r="670" spans="1:1" x14ac:dyDescent="0.25">
      <c r="A670" s="77"/>
    </row>
    <row r="671" spans="1:1" x14ac:dyDescent="0.25">
      <c r="A671" s="77"/>
    </row>
    <row r="672" spans="1:1" x14ac:dyDescent="0.25">
      <c r="A672" s="77"/>
    </row>
    <row r="673" spans="1:1" x14ac:dyDescent="0.25">
      <c r="A673" s="77"/>
    </row>
    <row r="674" spans="1:1" x14ac:dyDescent="0.25">
      <c r="A674" s="77"/>
    </row>
    <row r="675" spans="1:1" x14ac:dyDescent="0.25">
      <c r="A675" s="77"/>
    </row>
    <row r="676" spans="1:1" x14ac:dyDescent="0.25">
      <c r="A676" s="77"/>
    </row>
    <row r="677" spans="1:1" x14ac:dyDescent="0.25">
      <c r="A677" s="77"/>
    </row>
    <row r="678" spans="1:1" x14ac:dyDescent="0.25">
      <c r="A678" s="77"/>
    </row>
    <row r="679" spans="1:1" x14ac:dyDescent="0.25">
      <c r="A679" s="77"/>
    </row>
    <row r="680" spans="1:1" x14ac:dyDescent="0.25">
      <c r="A680" s="77"/>
    </row>
    <row r="681" spans="1:1" x14ac:dyDescent="0.25">
      <c r="A681" s="77"/>
    </row>
    <row r="682" spans="1:1" x14ac:dyDescent="0.25">
      <c r="A682" s="77"/>
    </row>
    <row r="683" spans="1:1" x14ac:dyDescent="0.25">
      <c r="A683" s="77"/>
    </row>
    <row r="684" spans="1:1" x14ac:dyDescent="0.25">
      <c r="A684" s="77"/>
    </row>
    <row r="685" spans="1:1" x14ac:dyDescent="0.25">
      <c r="A685" s="77"/>
    </row>
    <row r="686" spans="1:1" x14ac:dyDescent="0.25">
      <c r="A686" s="77"/>
    </row>
    <row r="687" spans="1:1" x14ac:dyDescent="0.25">
      <c r="A687" s="77"/>
    </row>
    <row r="688" spans="1:1" x14ac:dyDescent="0.25">
      <c r="A688" s="77"/>
    </row>
    <row r="689" spans="1:1" x14ac:dyDescent="0.25">
      <c r="A689" s="77"/>
    </row>
    <row r="690" spans="1:1" x14ac:dyDescent="0.25">
      <c r="A690" s="77"/>
    </row>
    <row r="691" spans="1:1" x14ac:dyDescent="0.25">
      <c r="A691" s="77"/>
    </row>
    <row r="692" spans="1:1" x14ac:dyDescent="0.25">
      <c r="A692" s="77"/>
    </row>
    <row r="693" spans="1:1" x14ac:dyDescent="0.25">
      <c r="A693" s="77"/>
    </row>
    <row r="694" spans="1:1" x14ac:dyDescent="0.25">
      <c r="A694" s="77"/>
    </row>
    <row r="695" spans="1:1" x14ac:dyDescent="0.25">
      <c r="A695" s="77"/>
    </row>
    <row r="696" spans="1:1" x14ac:dyDescent="0.25">
      <c r="A696" s="77"/>
    </row>
    <row r="697" spans="1:1" x14ac:dyDescent="0.25">
      <c r="A697" s="77"/>
    </row>
    <row r="698" spans="1:1" x14ac:dyDescent="0.25">
      <c r="A698" s="77"/>
    </row>
    <row r="699" spans="1:1" x14ac:dyDescent="0.25">
      <c r="A699" s="77"/>
    </row>
    <row r="700" spans="1:1" x14ac:dyDescent="0.25">
      <c r="A700" s="77"/>
    </row>
    <row r="701" spans="1:1" x14ac:dyDescent="0.25">
      <c r="A701" s="77"/>
    </row>
    <row r="702" spans="1:1" x14ac:dyDescent="0.25">
      <c r="A702" s="77"/>
    </row>
    <row r="703" spans="1:1" x14ac:dyDescent="0.25">
      <c r="A703" s="77"/>
    </row>
    <row r="704" spans="1:1" x14ac:dyDescent="0.25">
      <c r="A704" s="77"/>
    </row>
    <row r="705" spans="1:1" x14ac:dyDescent="0.25">
      <c r="A705" s="77"/>
    </row>
    <row r="706" spans="1:1" x14ac:dyDescent="0.25">
      <c r="A706" s="77"/>
    </row>
    <row r="707" spans="1:1" x14ac:dyDescent="0.25">
      <c r="A707" s="77"/>
    </row>
    <row r="708" spans="1:1" x14ac:dyDescent="0.25">
      <c r="A708" s="77"/>
    </row>
    <row r="709" spans="1:1" x14ac:dyDescent="0.25">
      <c r="A709" s="77"/>
    </row>
    <row r="710" spans="1:1" x14ac:dyDescent="0.25">
      <c r="A710" s="77"/>
    </row>
    <row r="711" spans="1:1" x14ac:dyDescent="0.25">
      <c r="A711" s="77"/>
    </row>
    <row r="712" spans="1:1" x14ac:dyDescent="0.25">
      <c r="A712" s="77"/>
    </row>
    <row r="713" spans="1:1" x14ac:dyDescent="0.25">
      <c r="A713" s="77"/>
    </row>
    <row r="714" spans="1:1" x14ac:dyDescent="0.25">
      <c r="A714" s="77"/>
    </row>
    <row r="715" spans="1:1" x14ac:dyDescent="0.25">
      <c r="A715" s="77"/>
    </row>
    <row r="716" spans="1:1" x14ac:dyDescent="0.25">
      <c r="A716" s="77"/>
    </row>
    <row r="717" spans="1:1" x14ac:dyDescent="0.25">
      <c r="A717" s="77"/>
    </row>
    <row r="718" spans="1:1" x14ac:dyDescent="0.25">
      <c r="A718" s="77"/>
    </row>
    <row r="719" spans="1:1" x14ac:dyDescent="0.25">
      <c r="A719" s="77"/>
    </row>
    <row r="720" spans="1:1" x14ac:dyDescent="0.25">
      <c r="A720" s="77"/>
    </row>
    <row r="721" spans="1:1" x14ac:dyDescent="0.25">
      <c r="A721" s="77"/>
    </row>
    <row r="722" spans="1:1" x14ac:dyDescent="0.25">
      <c r="A722" s="77"/>
    </row>
    <row r="723" spans="1:1" x14ac:dyDescent="0.25">
      <c r="A723" s="77"/>
    </row>
    <row r="724" spans="1:1" x14ac:dyDescent="0.25">
      <c r="A724" s="77"/>
    </row>
    <row r="725" spans="1:1" x14ac:dyDescent="0.25">
      <c r="A725" s="77"/>
    </row>
    <row r="726" spans="1:1" x14ac:dyDescent="0.25">
      <c r="A726" s="77"/>
    </row>
    <row r="727" spans="1:1" x14ac:dyDescent="0.25">
      <c r="A727" s="77"/>
    </row>
    <row r="728" spans="1:1" x14ac:dyDescent="0.25">
      <c r="A728" s="77"/>
    </row>
    <row r="729" spans="1:1" x14ac:dyDescent="0.25">
      <c r="A729" s="77"/>
    </row>
    <row r="730" spans="1:1" x14ac:dyDescent="0.25">
      <c r="A730" s="77"/>
    </row>
    <row r="731" spans="1:1" x14ac:dyDescent="0.25">
      <c r="A731" s="77"/>
    </row>
    <row r="732" spans="1:1" x14ac:dyDescent="0.25">
      <c r="A732" s="77"/>
    </row>
    <row r="733" spans="1:1" x14ac:dyDescent="0.25">
      <c r="A733" s="77"/>
    </row>
    <row r="734" spans="1:1" x14ac:dyDescent="0.25">
      <c r="A734" s="77"/>
    </row>
    <row r="735" spans="1:1" x14ac:dyDescent="0.25">
      <c r="A735" s="77"/>
    </row>
    <row r="736" spans="1:1" x14ac:dyDescent="0.25">
      <c r="A736" s="77"/>
    </row>
    <row r="737" spans="1:1" x14ac:dyDescent="0.25">
      <c r="A737" s="77"/>
    </row>
    <row r="738" spans="1:1" x14ac:dyDescent="0.25">
      <c r="A738" s="77"/>
    </row>
    <row r="739" spans="1:1" x14ac:dyDescent="0.25">
      <c r="A739" s="77"/>
    </row>
    <row r="740" spans="1:1" x14ac:dyDescent="0.25">
      <c r="A740" s="77"/>
    </row>
    <row r="741" spans="1:1" x14ac:dyDescent="0.25">
      <c r="A741" s="77"/>
    </row>
    <row r="742" spans="1:1" x14ac:dyDescent="0.25">
      <c r="A742" s="77"/>
    </row>
    <row r="743" spans="1:1" x14ac:dyDescent="0.25">
      <c r="A743" s="77"/>
    </row>
    <row r="744" spans="1:1" x14ac:dyDescent="0.25">
      <c r="A744" s="77"/>
    </row>
    <row r="745" spans="1:1" x14ac:dyDescent="0.25">
      <c r="A745" s="77"/>
    </row>
    <row r="746" spans="1:1" x14ac:dyDescent="0.25">
      <c r="A746" s="77"/>
    </row>
    <row r="747" spans="1:1" x14ac:dyDescent="0.25">
      <c r="A747" s="77"/>
    </row>
    <row r="748" spans="1:1" x14ac:dyDescent="0.25">
      <c r="A748" s="77"/>
    </row>
    <row r="749" spans="1:1" x14ac:dyDescent="0.25">
      <c r="A749" s="77"/>
    </row>
    <row r="750" spans="1:1" x14ac:dyDescent="0.25">
      <c r="A750" s="77"/>
    </row>
    <row r="751" spans="1:1" x14ac:dyDescent="0.25">
      <c r="A751" s="77"/>
    </row>
    <row r="752" spans="1:1" x14ac:dyDescent="0.25">
      <c r="A752" s="77"/>
    </row>
    <row r="753" spans="1:1" x14ac:dyDescent="0.25">
      <c r="A753" s="77"/>
    </row>
    <row r="754" spans="1:1" x14ac:dyDescent="0.25">
      <c r="A754" s="77"/>
    </row>
    <row r="755" spans="1:1" x14ac:dyDescent="0.25">
      <c r="A755" s="77"/>
    </row>
    <row r="756" spans="1:1" x14ac:dyDescent="0.25">
      <c r="A756" s="77"/>
    </row>
    <row r="757" spans="1:1" x14ac:dyDescent="0.25">
      <c r="A757" s="77"/>
    </row>
    <row r="758" spans="1:1" x14ac:dyDescent="0.25">
      <c r="A758" s="77"/>
    </row>
    <row r="759" spans="1:1" x14ac:dyDescent="0.25">
      <c r="A759" s="77"/>
    </row>
    <row r="760" spans="1:1" x14ac:dyDescent="0.25">
      <c r="A760" s="77"/>
    </row>
    <row r="761" spans="1:1" x14ac:dyDescent="0.25">
      <c r="A761" s="77"/>
    </row>
    <row r="762" spans="1:1" x14ac:dyDescent="0.25">
      <c r="A762" s="77"/>
    </row>
    <row r="763" spans="1:1" x14ac:dyDescent="0.25">
      <c r="A763" s="77"/>
    </row>
    <row r="764" spans="1:1" x14ac:dyDescent="0.25">
      <c r="A764" s="77"/>
    </row>
    <row r="765" spans="1:1" x14ac:dyDescent="0.25">
      <c r="A765" s="77"/>
    </row>
    <row r="766" spans="1:1" x14ac:dyDescent="0.25">
      <c r="A766" s="77"/>
    </row>
    <row r="767" spans="1:1" x14ac:dyDescent="0.25">
      <c r="A767" s="77"/>
    </row>
    <row r="768" spans="1:1" x14ac:dyDescent="0.25">
      <c r="A768" s="77"/>
    </row>
    <row r="769" spans="1:1" x14ac:dyDescent="0.25">
      <c r="A769" s="77"/>
    </row>
    <row r="770" spans="1:1" x14ac:dyDescent="0.25">
      <c r="A770" s="77"/>
    </row>
    <row r="771" spans="1:1" x14ac:dyDescent="0.25">
      <c r="A771" s="77"/>
    </row>
    <row r="772" spans="1:1" x14ac:dyDescent="0.25">
      <c r="A772" s="77"/>
    </row>
    <row r="773" spans="1:1" x14ac:dyDescent="0.25">
      <c r="A773" s="77"/>
    </row>
    <row r="774" spans="1:1" x14ac:dyDescent="0.25">
      <c r="A774" s="77"/>
    </row>
    <row r="775" spans="1:1" x14ac:dyDescent="0.25">
      <c r="A775" s="77"/>
    </row>
    <row r="776" spans="1:1" x14ac:dyDescent="0.25">
      <c r="A776" s="77"/>
    </row>
    <row r="777" spans="1:1" x14ac:dyDescent="0.25">
      <c r="A777" s="77"/>
    </row>
    <row r="778" spans="1:1" x14ac:dyDescent="0.25">
      <c r="A778" s="77"/>
    </row>
    <row r="779" spans="1:1" x14ac:dyDescent="0.25">
      <c r="A779" s="77"/>
    </row>
    <row r="780" spans="1:1" x14ac:dyDescent="0.25">
      <c r="A780" s="77"/>
    </row>
    <row r="781" spans="1:1" x14ac:dyDescent="0.25">
      <c r="A781" s="77"/>
    </row>
    <row r="782" spans="1:1" x14ac:dyDescent="0.25">
      <c r="A782" s="77"/>
    </row>
    <row r="783" spans="1:1" x14ac:dyDescent="0.25">
      <c r="A783" s="77"/>
    </row>
    <row r="784" spans="1:1" x14ac:dyDescent="0.25">
      <c r="A784" s="77"/>
    </row>
    <row r="785" spans="1:1" x14ac:dyDescent="0.25">
      <c r="A785" s="77"/>
    </row>
    <row r="786" spans="1:1" x14ac:dyDescent="0.25">
      <c r="A786" s="77"/>
    </row>
    <row r="787" spans="1:1" x14ac:dyDescent="0.25">
      <c r="A787" s="77"/>
    </row>
    <row r="788" spans="1:1" x14ac:dyDescent="0.25">
      <c r="A788" s="77"/>
    </row>
    <row r="789" spans="1:1" x14ac:dyDescent="0.25">
      <c r="A789" s="77"/>
    </row>
    <row r="790" spans="1:1" x14ac:dyDescent="0.25">
      <c r="A790" s="77"/>
    </row>
    <row r="791" spans="1:1" x14ac:dyDescent="0.25">
      <c r="A791" s="77"/>
    </row>
    <row r="792" spans="1:1" x14ac:dyDescent="0.25">
      <c r="A792" s="77"/>
    </row>
    <row r="793" spans="1:1" x14ac:dyDescent="0.25">
      <c r="A793" s="77"/>
    </row>
    <row r="794" spans="1:1" x14ac:dyDescent="0.25">
      <c r="A794" s="77"/>
    </row>
    <row r="795" spans="1:1" x14ac:dyDescent="0.25">
      <c r="A795" s="77"/>
    </row>
    <row r="796" spans="1:1" x14ac:dyDescent="0.25">
      <c r="A796" s="77"/>
    </row>
    <row r="797" spans="1:1" x14ac:dyDescent="0.25">
      <c r="A797" s="77"/>
    </row>
    <row r="798" spans="1:1" x14ac:dyDescent="0.25">
      <c r="A798" s="77"/>
    </row>
    <row r="799" spans="1:1" x14ac:dyDescent="0.25">
      <c r="A799" s="77"/>
    </row>
    <row r="800" spans="1:1" x14ac:dyDescent="0.25">
      <c r="A800" s="77"/>
    </row>
    <row r="801" spans="1:1" x14ac:dyDescent="0.25">
      <c r="A801" s="77"/>
    </row>
    <row r="802" spans="1:1" x14ac:dyDescent="0.25">
      <c r="A802" s="77"/>
    </row>
    <row r="803" spans="1:1" x14ac:dyDescent="0.25">
      <c r="A803" s="77"/>
    </row>
    <row r="804" spans="1:1" x14ac:dyDescent="0.25">
      <c r="A804" s="77"/>
    </row>
    <row r="805" spans="1:1" x14ac:dyDescent="0.25">
      <c r="A805" s="77"/>
    </row>
    <row r="806" spans="1:1" x14ac:dyDescent="0.25">
      <c r="A806" s="77"/>
    </row>
    <row r="807" spans="1:1" x14ac:dyDescent="0.25">
      <c r="A807" s="77"/>
    </row>
    <row r="808" spans="1:1" x14ac:dyDescent="0.25">
      <c r="A808" s="77"/>
    </row>
    <row r="809" spans="1:1" x14ac:dyDescent="0.25">
      <c r="A809" s="77"/>
    </row>
    <row r="810" spans="1:1" x14ac:dyDescent="0.25">
      <c r="A810" s="77"/>
    </row>
    <row r="811" spans="1:1" x14ac:dyDescent="0.25">
      <c r="A811" s="77"/>
    </row>
    <row r="812" spans="1:1" x14ac:dyDescent="0.25">
      <c r="A812" s="77"/>
    </row>
    <row r="813" spans="1:1" x14ac:dyDescent="0.25">
      <c r="A813" s="77"/>
    </row>
    <row r="814" spans="1:1" x14ac:dyDescent="0.25">
      <c r="A814" s="77"/>
    </row>
    <row r="815" spans="1:1" x14ac:dyDescent="0.25">
      <c r="A815" s="77"/>
    </row>
    <row r="816" spans="1:1" x14ac:dyDescent="0.25">
      <c r="A816" s="77"/>
    </row>
    <row r="817" spans="1:1" x14ac:dyDescent="0.25">
      <c r="A817" s="77"/>
    </row>
    <row r="818" spans="1:1" x14ac:dyDescent="0.25">
      <c r="A818" s="77"/>
    </row>
    <row r="819" spans="1:1" x14ac:dyDescent="0.25">
      <c r="A819" s="77"/>
    </row>
    <row r="820" spans="1:1" x14ac:dyDescent="0.25">
      <c r="A820" s="77"/>
    </row>
    <row r="821" spans="1:1" x14ac:dyDescent="0.25">
      <c r="A821" s="77"/>
    </row>
    <row r="822" spans="1:1" x14ac:dyDescent="0.25">
      <c r="A822" s="77"/>
    </row>
    <row r="823" spans="1:1" x14ac:dyDescent="0.25">
      <c r="A823" s="77"/>
    </row>
    <row r="824" spans="1:1" x14ac:dyDescent="0.25">
      <c r="A824" s="77"/>
    </row>
    <row r="825" spans="1:1" x14ac:dyDescent="0.25">
      <c r="A825" s="77"/>
    </row>
    <row r="826" spans="1:1" x14ac:dyDescent="0.25">
      <c r="A826" s="77"/>
    </row>
    <row r="827" spans="1:1" x14ac:dyDescent="0.25">
      <c r="A827" s="77"/>
    </row>
    <row r="828" spans="1:1" x14ac:dyDescent="0.25">
      <c r="A828" s="77"/>
    </row>
    <row r="829" spans="1:1" x14ac:dyDescent="0.25">
      <c r="A829" s="77"/>
    </row>
    <row r="830" spans="1:1" x14ac:dyDescent="0.25">
      <c r="A830" s="77"/>
    </row>
    <row r="831" spans="1:1" x14ac:dyDescent="0.25">
      <c r="A831" s="77"/>
    </row>
    <row r="832" spans="1:1" x14ac:dyDescent="0.25">
      <c r="A832" s="77"/>
    </row>
    <row r="833" spans="1:1" x14ac:dyDescent="0.25">
      <c r="A833" s="77"/>
    </row>
    <row r="834" spans="1:1" x14ac:dyDescent="0.25">
      <c r="A834" s="77"/>
    </row>
    <row r="835" spans="1:1" x14ac:dyDescent="0.25">
      <c r="A835" s="77"/>
    </row>
    <row r="836" spans="1:1" x14ac:dyDescent="0.25">
      <c r="A836" s="77"/>
    </row>
    <row r="837" spans="1:1" x14ac:dyDescent="0.25">
      <c r="A837" s="77"/>
    </row>
    <row r="838" spans="1:1" x14ac:dyDescent="0.25">
      <c r="A838" s="77"/>
    </row>
    <row r="839" spans="1:1" x14ac:dyDescent="0.25">
      <c r="A839" s="77"/>
    </row>
    <row r="840" spans="1:1" x14ac:dyDescent="0.25">
      <c r="A840" s="77"/>
    </row>
    <row r="841" spans="1:1" x14ac:dyDescent="0.25">
      <c r="A841" s="77"/>
    </row>
    <row r="842" spans="1:1" x14ac:dyDescent="0.25">
      <c r="A842" s="77"/>
    </row>
    <row r="843" spans="1:1" x14ac:dyDescent="0.25">
      <c r="A843" s="77"/>
    </row>
    <row r="844" spans="1:1" x14ac:dyDescent="0.25">
      <c r="A844" s="77"/>
    </row>
    <row r="845" spans="1:1" x14ac:dyDescent="0.25">
      <c r="A845" s="77"/>
    </row>
    <row r="846" spans="1:1" x14ac:dyDescent="0.25">
      <c r="A846" s="77"/>
    </row>
    <row r="847" spans="1:1" x14ac:dyDescent="0.25">
      <c r="A847" s="77"/>
    </row>
    <row r="848" spans="1:1" x14ac:dyDescent="0.25">
      <c r="A848" s="77"/>
    </row>
    <row r="849" spans="1:1" x14ac:dyDescent="0.25">
      <c r="A849" s="77"/>
    </row>
    <row r="850" spans="1:1" x14ac:dyDescent="0.25">
      <c r="A850" s="77"/>
    </row>
    <row r="851" spans="1:1" x14ac:dyDescent="0.25">
      <c r="A851" s="77"/>
    </row>
    <row r="852" spans="1:1" x14ac:dyDescent="0.25">
      <c r="A852" s="77"/>
    </row>
    <row r="853" spans="1:1" x14ac:dyDescent="0.25">
      <c r="A853" s="77"/>
    </row>
    <row r="854" spans="1:1" x14ac:dyDescent="0.25">
      <c r="A854" s="77"/>
    </row>
    <row r="855" spans="1:1" x14ac:dyDescent="0.25">
      <c r="A855" s="77"/>
    </row>
    <row r="856" spans="1:1" x14ac:dyDescent="0.25">
      <c r="A856" s="77"/>
    </row>
    <row r="857" spans="1:1" x14ac:dyDescent="0.25">
      <c r="A857" s="77"/>
    </row>
    <row r="858" spans="1:1" x14ac:dyDescent="0.25">
      <c r="A858" s="77"/>
    </row>
    <row r="859" spans="1:1" x14ac:dyDescent="0.25">
      <c r="A859" s="77"/>
    </row>
    <row r="860" spans="1:1" x14ac:dyDescent="0.25">
      <c r="A860" s="77"/>
    </row>
    <row r="861" spans="1:1" x14ac:dyDescent="0.25">
      <c r="A861" s="77"/>
    </row>
    <row r="862" spans="1:1" x14ac:dyDescent="0.25">
      <c r="A862" s="77"/>
    </row>
    <row r="863" spans="1:1" x14ac:dyDescent="0.25">
      <c r="A863" s="77"/>
    </row>
    <row r="864" spans="1:1" x14ac:dyDescent="0.25">
      <c r="A864" s="77"/>
    </row>
    <row r="865" spans="1:1" x14ac:dyDescent="0.25">
      <c r="A865" s="77"/>
    </row>
    <row r="866" spans="1:1" x14ac:dyDescent="0.25">
      <c r="A866" s="77"/>
    </row>
    <row r="867" spans="1:1" x14ac:dyDescent="0.25">
      <c r="A867" s="77"/>
    </row>
    <row r="868" spans="1:1" x14ac:dyDescent="0.25">
      <c r="A868" s="77"/>
    </row>
    <row r="869" spans="1:1" x14ac:dyDescent="0.25">
      <c r="A869" s="77"/>
    </row>
    <row r="870" spans="1:1" x14ac:dyDescent="0.25">
      <c r="A870" s="77"/>
    </row>
    <row r="871" spans="1:1" x14ac:dyDescent="0.25">
      <c r="A871" s="77"/>
    </row>
    <row r="872" spans="1:1" x14ac:dyDescent="0.25">
      <c r="A872" s="77"/>
    </row>
    <row r="873" spans="1:1" x14ac:dyDescent="0.25">
      <c r="A873" s="77"/>
    </row>
    <row r="874" spans="1:1" x14ac:dyDescent="0.25">
      <c r="A874" s="77"/>
    </row>
    <row r="875" spans="1:1" x14ac:dyDescent="0.25">
      <c r="A875" s="77"/>
    </row>
    <row r="876" spans="1:1" x14ac:dyDescent="0.25">
      <c r="A876" s="77"/>
    </row>
    <row r="877" spans="1:1" x14ac:dyDescent="0.25">
      <c r="A877" s="77"/>
    </row>
    <row r="878" spans="1:1" x14ac:dyDescent="0.25">
      <c r="A878" s="77"/>
    </row>
    <row r="879" spans="1:1" x14ac:dyDescent="0.25">
      <c r="A879" s="77"/>
    </row>
    <row r="880" spans="1:1" x14ac:dyDescent="0.25">
      <c r="A880" s="77"/>
    </row>
    <row r="881" spans="1:1" x14ac:dyDescent="0.25">
      <c r="A881" s="77"/>
    </row>
    <row r="882" spans="1:1" x14ac:dyDescent="0.25">
      <c r="A882" s="77"/>
    </row>
    <row r="883" spans="1:1" x14ac:dyDescent="0.25">
      <c r="A883" s="77"/>
    </row>
    <row r="884" spans="1:1" x14ac:dyDescent="0.25">
      <c r="A884" s="77"/>
    </row>
    <row r="885" spans="1:1" x14ac:dyDescent="0.25">
      <c r="A885" s="77"/>
    </row>
    <row r="886" spans="1:1" x14ac:dyDescent="0.25">
      <c r="A886" s="77"/>
    </row>
    <row r="887" spans="1:1" x14ac:dyDescent="0.25">
      <c r="A887" s="77"/>
    </row>
    <row r="888" spans="1:1" x14ac:dyDescent="0.25">
      <c r="A888" s="77"/>
    </row>
    <row r="889" spans="1:1" x14ac:dyDescent="0.25">
      <c r="A889" s="77"/>
    </row>
    <row r="890" spans="1:1" x14ac:dyDescent="0.25">
      <c r="A890" s="77"/>
    </row>
    <row r="891" spans="1:1" x14ac:dyDescent="0.25">
      <c r="A891" s="77"/>
    </row>
    <row r="892" spans="1:1" x14ac:dyDescent="0.25">
      <c r="A892" s="77"/>
    </row>
    <row r="893" spans="1:1" x14ac:dyDescent="0.25">
      <c r="A893" s="77"/>
    </row>
    <row r="894" spans="1:1" x14ac:dyDescent="0.25">
      <c r="A894" s="77"/>
    </row>
    <row r="895" spans="1:1" x14ac:dyDescent="0.25">
      <c r="A895" s="77"/>
    </row>
    <row r="896" spans="1:1" x14ac:dyDescent="0.25">
      <c r="A896" s="77"/>
    </row>
    <row r="897" spans="1:1" x14ac:dyDescent="0.25">
      <c r="A897" s="77"/>
    </row>
    <row r="898" spans="1:1" x14ac:dyDescent="0.25">
      <c r="A898" s="77"/>
    </row>
    <row r="899" spans="1:1" x14ac:dyDescent="0.25">
      <c r="A899" s="77"/>
    </row>
    <row r="900" spans="1:1" x14ac:dyDescent="0.25">
      <c r="A900" s="77"/>
    </row>
    <row r="901" spans="1:1" x14ac:dyDescent="0.25">
      <c r="A901" s="77"/>
    </row>
    <row r="902" spans="1:1" x14ac:dyDescent="0.25">
      <c r="A902" s="77"/>
    </row>
    <row r="903" spans="1:1" x14ac:dyDescent="0.25">
      <c r="A903" s="77"/>
    </row>
    <row r="904" spans="1:1" x14ac:dyDescent="0.25">
      <c r="A904" s="77"/>
    </row>
    <row r="905" spans="1:1" x14ac:dyDescent="0.25">
      <c r="A905" s="77"/>
    </row>
    <row r="906" spans="1:1" x14ac:dyDescent="0.25">
      <c r="A906" s="77"/>
    </row>
    <row r="907" spans="1:1" x14ac:dyDescent="0.25">
      <c r="A907" s="77"/>
    </row>
    <row r="908" spans="1:1" x14ac:dyDescent="0.25">
      <c r="A908" s="77"/>
    </row>
    <row r="909" spans="1:1" x14ac:dyDescent="0.25">
      <c r="A909" s="77"/>
    </row>
    <row r="910" spans="1:1" x14ac:dyDescent="0.25">
      <c r="A910" s="77"/>
    </row>
    <row r="911" spans="1:1" x14ac:dyDescent="0.25">
      <c r="A911" s="77"/>
    </row>
    <row r="912" spans="1:1" x14ac:dyDescent="0.25">
      <c r="A912" s="77"/>
    </row>
    <row r="913" spans="1:1" x14ac:dyDescent="0.25">
      <c r="A913" s="77"/>
    </row>
    <row r="914" spans="1:1" x14ac:dyDescent="0.25">
      <c r="A914" s="77"/>
    </row>
    <row r="915" spans="1:1" x14ac:dyDescent="0.25">
      <c r="A915" s="77"/>
    </row>
    <row r="916" spans="1:1" x14ac:dyDescent="0.25">
      <c r="A916" s="77"/>
    </row>
    <row r="917" spans="1:1" x14ac:dyDescent="0.25">
      <c r="A917" s="77"/>
    </row>
    <row r="918" spans="1:1" x14ac:dyDescent="0.25">
      <c r="A918" s="77"/>
    </row>
    <row r="919" spans="1:1" x14ac:dyDescent="0.25">
      <c r="A919" s="77"/>
    </row>
    <row r="920" spans="1:1" x14ac:dyDescent="0.25">
      <c r="A920" s="77"/>
    </row>
    <row r="921" spans="1:1" x14ac:dyDescent="0.25">
      <c r="A921" s="77"/>
    </row>
    <row r="922" spans="1:1" x14ac:dyDescent="0.25">
      <c r="A922" s="77"/>
    </row>
    <row r="923" spans="1:1" x14ac:dyDescent="0.25">
      <c r="A923" s="77"/>
    </row>
    <row r="924" spans="1:1" x14ac:dyDescent="0.25">
      <c r="A924" s="77"/>
    </row>
    <row r="925" spans="1:1" x14ac:dyDescent="0.25">
      <c r="A925" s="77"/>
    </row>
    <row r="926" spans="1:1" x14ac:dyDescent="0.25">
      <c r="A926" s="77"/>
    </row>
    <row r="927" spans="1:1" x14ac:dyDescent="0.25">
      <c r="A927" s="77"/>
    </row>
    <row r="928" spans="1:1" x14ac:dyDescent="0.25">
      <c r="A928" s="77"/>
    </row>
    <row r="929" spans="1:1" x14ac:dyDescent="0.25">
      <c r="A929" s="77"/>
    </row>
    <row r="930" spans="1:1" x14ac:dyDescent="0.25">
      <c r="A930" s="77"/>
    </row>
    <row r="931" spans="1:1" x14ac:dyDescent="0.25">
      <c r="A931" s="77"/>
    </row>
    <row r="932" spans="1:1" x14ac:dyDescent="0.25">
      <c r="A932" s="77"/>
    </row>
    <row r="933" spans="1:1" x14ac:dyDescent="0.25">
      <c r="A933" s="77"/>
    </row>
    <row r="934" spans="1:1" x14ac:dyDescent="0.25">
      <c r="A934" s="77"/>
    </row>
    <row r="935" spans="1:1" x14ac:dyDescent="0.25">
      <c r="A935" s="77"/>
    </row>
    <row r="936" spans="1:1" x14ac:dyDescent="0.25">
      <c r="A936" s="77"/>
    </row>
    <row r="937" spans="1:1" x14ac:dyDescent="0.25">
      <c r="A937" s="77"/>
    </row>
    <row r="938" spans="1:1" x14ac:dyDescent="0.25">
      <c r="A938" s="77"/>
    </row>
    <row r="939" spans="1:1" x14ac:dyDescent="0.25">
      <c r="A939" s="77"/>
    </row>
    <row r="940" spans="1:1" x14ac:dyDescent="0.25">
      <c r="A940" s="77"/>
    </row>
    <row r="941" spans="1:1" x14ac:dyDescent="0.25">
      <c r="A941" s="77"/>
    </row>
    <row r="942" spans="1:1" x14ac:dyDescent="0.25">
      <c r="A942" s="77"/>
    </row>
    <row r="943" spans="1:1" x14ac:dyDescent="0.25">
      <c r="A943" s="77"/>
    </row>
    <row r="944" spans="1:1" x14ac:dyDescent="0.25">
      <c r="A944" s="77"/>
    </row>
    <row r="945" spans="1:1" x14ac:dyDescent="0.25">
      <c r="A945" s="77"/>
    </row>
    <row r="946" spans="1:1" x14ac:dyDescent="0.25">
      <c r="A946" s="77"/>
    </row>
    <row r="947" spans="1:1" x14ac:dyDescent="0.25">
      <c r="A947" s="77"/>
    </row>
    <row r="948" spans="1:1" x14ac:dyDescent="0.25">
      <c r="A948" s="77"/>
    </row>
    <row r="949" spans="1:1" x14ac:dyDescent="0.25">
      <c r="A949" s="77"/>
    </row>
    <row r="950" spans="1:1" x14ac:dyDescent="0.25">
      <c r="A950" s="77"/>
    </row>
    <row r="951" spans="1:1" x14ac:dyDescent="0.25">
      <c r="A951" s="77"/>
    </row>
    <row r="952" spans="1:1" x14ac:dyDescent="0.25">
      <c r="A952" s="77"/>
    </row>
    <row r="953" spans="1:1" x14ac:dyDescent="0.25">
      <c r="A953" s="77"/>
    </row>
    <row r="954" spans="1:1" x14ac:dyDescent="0.25">
      <c r="A954" s="77"/>
    </row>
    <row r="955" spans="1:1" x14ac:dyDescent="0.25">
      <c r="A955" s="77"/>
    </row>
    <row r="956" spans="1:1" x14ac:dyDescent="0.25">
      <c r="A956" s="77"/>
    </row>
    <row r="957" spans="1:1" x14ac:dyDescent="0.25">
      <c r="A957" s="77"/>
    </row>
    <row r="958" spans="1:1" x14ac:dyDescent="0.25">
      <c r="A958" s="77"/>
    </row>
    <row r="959" spans="1:1" x14ac:dyDescent="0.25">
      <c r="A959" s="77"/>
    </row>
    <row r="960" spans="1:1" x14ac:dyDescent="0.25">
      <c r="A960" s="77"/>
    </row>
    <row r="961" spans="1:1" x14ac:dyDescent="0.25">
      <c r="A961" s="77"/>
    </row>
    <row r="962" spans="1:1" x14ac:dyDescent="0.25">
      <c r="A962" s="77"/>
    </row>
    <row r="963" spans="1:1" x14ac:dyDescent="0.25">
      <c r="A963" s="77"/>
    </row>
    <row r="964" spans="1:1" x14ac:dyDescent="0.25">
      <c r="A964" s="77"/>
    </row>
    <row r="965" spans="1:1" x14ac:dyDescent="0.25">
      <c r="A965" s="77"/>
    </row>
    <row r="966" spans="1:1" x14ac:dyDescent="0.25">
      <c r="A966" s="77"/>
    </row>
    <row r="967" spans="1:1" x14ac:dyDescent="0.25">
      <c r="A967" s="77"/>
    </row>
    <row r="968" spans="1:1" x14ac:dyDescent="0.25">
      <c r="A968" s="77"/>
    </row>
    <row r="969" spans="1:1" x14ac:dyDescent="0.25">
      <c r="A969" s="77"/>
    </row>
    <row r="970" spans="1:1" x14ac:dyDescent="0.25">
      <c r="A970" s="77"/>
    </row>
    <row r="971" spans="1:1" x14ac:dyDescent="0.25">
      <c r="A971" s="77"/>
    </row>
    <row r="972" spans="1:1" x14ac:dyDescent="0.25">
      <c r="A972" s="77"/>
    </row>
    <row r="973" spans="1:1" x14ac:dyDescent="0.25">
      <c r="A973" s="77"/>
    </row>
    <row r="974" spans="1:1" x14ac:dyDescent="0.25">
      <c r="A974" s="77"/>
    </row>
    <row r="975" spans="1:1" x14ac:dyDescent="0.25">
      <c r="A975" s="77"/>
    </row>
    <row r="976" spans="1:1" x14ac:dyDescent="0.25">
      <c r="A976" s="77"/>
    </row>
    <row r="977" spans="1:1" x14ac:dyDescent="0.25">
      <c r="A977" s="77"/>
    </row>
    <row r="978" spans="1:1" x14ac:dyDescent="0.25">
      <c r="A978" s="77"/>
    </row>
    <row r="979" spans="1:1" x14ac:dyDescent="0.25">
      <c r="A979" s="77"/>
    </row>
    <row r="980" spans="1:1" x14ac:dyDescent="0.25">
      <c r="A980" s="77"/>
    </row>
    <row r="981" spans="1:1" x14ac:dyDescent="0.25">
      <c r="A981" s="77"/>
    </row>
    <row r="982" spans="1:1" x14ac:dyDescent="0.25">
      <c r="A982" s="77"/>
    </row>
    <row r="983" spans="1:1" x14ac:dyDescent="0.25">
      <c r="A983" s="77"/>
    </row>
    <row r="984" spans="1:1" x14ac:dyDescent="0.25">
      <c r="A984" s="77"/>
    </row>
    <row r="985" spans="1:1" x14ac:dyDescent="0.25">
      <c r="A985" s="77"/>
    </row>
    <row r="986" spans="1:1" x14ac:dyDescent="0.25">
      <c r="A986" s="77"/>
    </row>
    <row r="987" spans="1:1" x14ac:dyDescent="0.25">
      <c r="A987" s="77"/>
    </row>
    <row r="988" spans="1:1" x14ac:dyDescent="0.25">
      <c r="A988" s="77"/>
    </row>
    <row r="989" spans="1:1" x14ac:dyDescent="0.25">
      <c r="A989" s="77"/>
    </row>
    <row r="990" spans="1:1" x14ac:dyDescent="0.25">
      <c r="A990" s="77"/>
    </row>
    <row r="991" spans="1:1" x14ac:dyDescent="0.25">
      <c r="A991" s="77"/>
    </row>
    <row r="992" spans="1:1" x14ac:dyDescent="0.25">
      <c r="A992" s="77"/>
    </row>
    <row r="993" spans="1:3" x14ac:dyDescent="0.25">
      <c r="A993" s="77"/>
    </row>
    <row r="994" spans="1:3" x14ac:dyDescent="0.25">
      <c r="A994" s="77"/>
      <c r="C994" s="100"/>
    </row>
    <row r="995" spans="1:3" x14ac:dyDescent="0.25">
      <c r="A995" s="77"/>
      <c r="C995" s="100"/>
    </row>
    <row r="996" spans="1:3" x14ac:dyDescent="0.25">
      <c r="A996" s="77"/>
      <c r="C996" s="100"/>
    </row>
    <row r="997" spans="1:3" x14ac:dyDescent="0.25">
      <c r="A997" s="77"/>
      <c r="C997" s="100"/>
    </row>
    <row r="998" spans="1:3" x14ac:dyDescent="0.25">
      <c r="A998" s="77"/>
    </row>
    <row r="999" spans="1:3" x14ac:dyDescent="0.25">
      <c r="A999" s="77"/>
    </row>
    <row r="1005" spans="1:3" x14ac:dyDescent="0.25">
      <c r="A1005" s="77"/>
    </row>
    <row r="1006" spans="1:3" x14ac:dyDescent="0.25">
      <c r="A1006" s="77"/>
    </row>
    <row r="1007" spans="1:3" x14ac:dyDescent="0.25">
      <c r="A1007" s="77"/>
    </row>
    <row r="1008" spans="1:3" x14ac:dyDescent="0.25">
      <c r="A1008" s="77"/>
    </row>
    <row r="1009" spans="1:1" x14ac:dyDescent="0.25">
      <c r="A1009" s="77"/>
    </row>
    <row r="1010" spans="1:1" x14ac:dyDescent="0.25">
      <c r="A1010" s="77"/>
    </row>
    <row r="1011" spans="1:1" x14ac:dyDescent="0.25">
      <c r="A1011" s="77"/>
    </row>
    <row r="1012" spans="1:1" x14ac:dyDescent="0.25">
      <c r="A1012" s="77"/>
    </row>
    <row r="1013" spans="1:1" x14ac:dyDescent="0.25">
      <c r="A1013" s="77"/>
    </row>
    <row r="1014" spans="1:1" x14ac:dyDescent="0.25">
      <c r="A1014" s="77"/>
    </row>
    <row r="1015" spans="1:1" x14ac:dyDescent="0.25">
      <c r="A1015" s="77"/>
    </row>
    <row r="1016" spans="1:1" x14ac:dyDescent="0.25">
      <c r="A1016" s="77"/>
    </row>
    <row r="1017" spans="1:1" x14ac:dyDescent="0.25">
      <c r="A1017" s="77"/>
    </row>
    <row r="1018" spans="1:1" x14ac:dyDescent="0.25">
      <c r="A1018" s="77"/>
    </row>
    <row r="1019" spans="1:1" x14ac:dyDescent="0.25">
      <c r="A1019" s="77"/>
    </row>
    <row r="1020" spans="1:1" x14ac:dyDescent="0.25">
      <c r="A1020" s="77"/>
    </row>
    <row r="1021" spans="1:1" x14ac:dyDescent="0.25">
      <c r="A1021" s="77"/>
    </row>
    <row r="1022" spans="1:1" x14ac:dyDescent="0.25">
      <c r="A1022" s="77"/>
    </row>
    <row r="1023" spans="1:1" x14ac:dyDescent="0.25">
      <c r="A1023" s="77"/>
    </row>
    <row r="1024" spans="1:1" x14ac:dyDescent="0.25">
      <c r="A1024" s="77"/>
    </row>
    <row r="1025" spans="1:1" x14ac:dyDescent="0.25">
      <c r="A1025" s="77"/>
    </row>
    <row r="1026" spans="1:1" x14ac:dyDescent="0.25">
      <c r="A1026" s="77"/>
    </row>
    <row r="1027" spans="1:1" x14ac:dyDescent="0.25">
      <c r="A1027" s="77"/>
    </row>
    <row r="1028" spans="1:1" x14ac:dyDescent="0.25">
      <c r="A1028" s="77"/>
    </row>
    <row r="1029" spans="1:1" x14ac:dyDescent="0.25">
      <c r="A1029" s="77"/>
    </row>
    <row r="1030" spans="1:1" x14ac:dyDescent="0.25">
      <c r="A1030" s="77"/>
    </row>
    <row r="1031" spans="1:1" x14ac:dyDescent="0.25">
      <c r="A1031" s="77"/>
    </row>
    <row r="1032" spans="1:1" x14ac:dyDescent="0.25">
      <c r="A1032" s="77"/>
    </row>
    <row r="1033" spans="1:1" x14ac:dyDescent="0.25">
      <c r="A1033" s="77"/>
    </row>
    <row r="1034" spans="1:1" x14ac:dyDescent="0.25">
      <c r="A1034" s="77"/>
    </row>
    <row r="1035" spans="1:1" x14ac:dyDescent="0.25">
      <c r="A1035" s="77"/>
    </row>
    <row r="1036" spans="1:1" x14ac:dyDescent="0.25">
      <c r="A1036" s="77"/>
    </row>
    <row r="1037" spans="1:1" x14ac:dyDescent="0.25">
      <c r="A1037" s="77"/>
    </row>
    <row r="1038" spans="1:1" x14ac:dyDescent="0.25">
      <c r="A1038" s="77"/>
    </row>
    <row r="1039" spans="1:1" x14ac:dyDescent="0.25">
      <c r="A1039" s="77"/>
    </row>
    <row r="1040" spans="1:1" x14ac:dyDescent="0.25">
      <c r="A1040" s="77"/>
    </row>
    <row r="1041" spans="1:2" x14ac:dyDescent="0.25">
      <c r="A1041" s="77"/>
    </row>
    <row r="1042" spans="1:2" x14ac:dyDescent="0.25">
      <c r="A1042" s="77"/>
    </row>
    <row r="1043" spans="1:2" x14ac:dyDescent="0.25">
      <c r="A1043" s="77"/>
    </row>
    <row r="1044" spans="1:2" x14ac:dyDescent="0.25">
      <c r="A1044" s="77"/>
    </row>
    <row r="1045" spans="1:2" x14ac:dyDescent="0.25">
      <c r="A1045" s="77"/>
    </row>
    <row r="1046" spans="1:2" x14ac:dyDescent="0.25">
      <c r="A1046" s="77"/>
    </row>
    <row r="1047" spans="1:2" x14ac:dyDescent="0.25">
      <c r="A1047" s="77"/>
    </row>
    <row r="1048" spans="1:2" x14ac:dyDescent="0.25">
      <c r="A1048" s="77"/>
    </row>
    <row r="1049" spans="1:2" x14ac:dyDescent="0.25">
      <c r="A1049" s="77"/>
    </row>
    <row r="1050" spans="1:2" x14ac:dyDescent="0.25">
      <c r="A1050" s="77"/>
    </row>
    <row r="1051" spans="1:2" x14ac:dyDescent="0.25">
      <c r="A1051" s="77"/>
    </row>
    <row r="1052" spans="1:2" x14ac:dyDescent="0.25">
      <c r="A1052" s="77"/>
    </row>
    <row r="1053" spans="1:2" ht="14.5" x14ac:dyDescent="0.35">
      <c r="A1053" s="80"/>
      <c r="B1053" s="30"/>
    </row>
    <row r="1054" spans="1:2" ht="14.5" x14ac:dyDescent="0.35">
      <c r="A1054" s="80"/>
      <c r="B1054" s="30"/>
    </row>
    <row r="1055" spans="1:2" ht="14.5" x14ac:dyDescent="0.35">
      <c r="A1055" s="80"/>
      <c r="B1055" s="30"/>
    </row>
    <row r="1056" spans="1:2" ht="14.5" x14ac:dyDescent="0.35">
      <c r="A1056" s="80"/>
      <c r="B1056" s="30"/>
    </row>
    <row r="1057" spans="1:2" ht="14.5" x14ac:dyDescent="0.35">
      <c r="A1057" s="80"/>
      <c r="B1057" s="30"/>
    </row>
    <row r="1058" spans="1:2" ht="14.5" x14ac:dyDescent="0.35">
      <c r="A1058" s="80"/>
      <c r="B1058" s="30"/>
    </row>
    <row r="1059" spans="1:2" ht="14.5" x14ac:dyDescent="0.35">
      <c r="A1059" s="80"/>
      <c r="B1059" s="30"/>
    </row>
    <row r="1060" spans="1:2" ht="14.5" x14ac:dyDescent="0.35">
      <c r="A1060" s="80"/>
      <c r="B1060" s="30"/>
    </row>
    <row r="1061" spans="1:2" ht="14.5" x14ac:dyDescent="0.35">
      <c r="A1061" s="80"/>
      <c r="B1061" s="30"/>
    </row>
    <row r="1062" spans="1:2" ht="14.5" x14ac:dyDescent="0.35">
      <c r="A1062" s="80"/>
      <c r="B1062" s="30"/>
    </row>
    <row r="1063" spans="1:2" ht="14.5" x14ac:dyDescent="0.35">
      <c r="A1063" s="80"/>
      <c r="B1063" s="30"/>
    </row>
    <row r="1064" spans="1:2" ht="14.5" x14ac:dyDescent="0.35">
      <c r="A1064" s="80"/>
      <c r="B1064" s="30"/>
    </row>
    <row r="1065" spans="1:2" ht="14.5" x14ac:dyDescent="0.35">
      <c r="A1065" s="80"/>
      <c r="B1065" s="30"/>
    </row>
    <row r="1066" spans="1:2" ht="14.5" x14ac:dyDescent="0.35">
      <c r="A1066" s="80"/>
      <c r="B1066" s="30"/>
    </row>
    <row r="1067" spans="1:2" ht="14.5" x14ac:dyDescent="0.35">
      <c r="A1067" s="80"/>
      <c r="B1067" s="30"/>
    </row>
    <row r="1068" spans="1:2" ht="14.5" x14ac:dyDescent="0.35">
      <c r="A1068" s="80"/>
      <c r="B1068" s="30"/>
    </row>
    <row r="1069" spans="1:2" ht="14.5" x14ac:dyDescent="0.35">
      <c r="A1069" s="80"/>
      <c r="B1069" s="30"/>
    </row>
    <row r="1070" spans="1:2" ht="14.5" x14ac:dyDescent="0.35">
      <c r="A1070" s="80"/>
      <c r="B1070" s="30"/>
    </row>
    <row r="1071" spans="1:2" ht="14.5" x14ac:dyDescent="0.35">
      <c r="A1071" s="80"/>
      <c r="B1071" s="30"/>
    </row>
    <row r="1072" spans="1:2" ht="14.5" x14ac:dyDescent="0.35">
      <c r="A1072" s="80"/>
      <c r="B1072" s="30"/>
    </row>
    <row r="1073" spans="1:2" ht="14.5" x14ac:dyDescent="0.35">
      <c r="A1073" s="80"/>
      <c r="B1073" s="30"/>
    </row>
    <row r="1074" spans="1:2" ht="14.5" x14ac:dyDescent="0.35">
      <c r="A1074" s="80"/>
      <c r="B1074" s="30"/>
    </row>
    <row r="1075" spans="1:2" ht="14.5" x14ac:dyDescent="0.35">
      <c r="A1075" s="80"/>
      <c r="B1075" s="30"/>
    </row>
    <row r="1076" spans="1:2" ht="14.5" x14ac:dyDescent="0.35">
      <c r="A1076" s="80"/>
      <c r="B1076" s="30"/>
    </row>
    <row r="1077" spans="1:2" ht="14.5" x14ac:dyDescent="0.35">
      <c r="A1077" s="80"/>
      <c r="B1077" s="30"/>
    </row>
    <row r="1078" spans="1:2" ht="14.5" x14ac:dyDescent="0.35">
      <c r="A1078" s="80"/>
      <c r="B1078" s="30"/>
    </row>
    <row r="1079" spans="1:2" ht="14.5" x14ac:dyDescent="0.35">
      <c r="A1079" s="80"/>
      <c r="B1079" s="30"/>
    </row>
    <row r="1080" spans="1:2" ht="14.5" x14ac:dyDescent="0.35">
      <c r="A1080" s="80"/>
      <c r="B1080" s="30"/>
    </row>
    <row r="1081" spans="1:2" ht="14.5" x14ac:dyDescent="0.35">
      <c r="A1081" s="80"/>
      <c r="B1081" s="30"/>
    </row>
    <row r="1082" spans="1:2" ht="14.5" x14ac:dyDescent="0.35">
      <c r="A1082" s="80"/>
      <c r="B1082" s="30"/>
    </row>
    <row r="1083" spans="1:2" ht="14.5" x14ac:dyDescent="0.35">
      <c r="A1083" s="80"/>
      <c r="B1083" s="30"/>
    </row>
    <row r="1084" spans="1:2" ht="14.5" x14ac:dyDescent="0.35">
      <c r="A1084" s="80"/>
      <c r="B1084" s="30"/>
    </row>
    <row r="1085" spans="1:2" ht="14.5" x14ac:dyDescent="0.35">
      <c r="A1085" s="80"/>
      <c r="B1085" s="30"/>
    </row>
    <row r="1086" spans="1:2" ht="14.5" x14ac:dyDescent="0.35">
      <c r="A1086" s="80"/>
      <c r="B1086" s="30"/>
    </row>
    <row r="1087" spans="1:2" ht="14.5" x14ac:dyDescent="0.35">
      <c r="A1087" s="80"/>
      <c r="B1087" s="30"/>
    </row>
    <row r="1088" spans="1:2" ht="14.5" x14ac:dyDescent="0.35">
      <c r="A1088" s="80"/>
      <c r="B1088" s="30"/>
    </row>
    <row r="1089" spans="1:2" ht="14.5" x14ac:dyDescent="0.35">
      <c r="A1089" s="80"/>
      <c r="B1089" s="30"/>
    </row>
    <row r="1090" spans="1:2" ht="14.5" x14ac:dyDescent="0.35">
      <c r="A1090" s="80"/>
      <c r="B1090" s="30"/>
    </row>
    <row r="1091" spans="1:2" ht="14.5" x14ac:dyDescent="0.35">
      <c r="A1091" s="80"/>
      <c r="B1091" s="30"/>
    </row>
    <row r="1092" spans="1:2" ht="14.5" x14ac:dyDescent="0.35">
      <c r="A1092" s="80"/>
      <c r="B1092" s="30"/>
    </row>
    <row r="1093" spans="1:2" ht="14.5" x14ac:dyDescent="0.35">
      <c r="A1093" s="80"/>
      <c r="B1093" s="30"/>
    </row>
    <row r="1094" spans="1:2" ht="14.5" x14ac:dyDescent="0.35">
      <c r="A1094" s="80"/>
      <c r="B1094" s="30"/>
    </row>
    <row r="1095" spans="1:2" ht="14.5" x14ac:dyDescent="0.35">
      <c r="A1095" s="80"/>
      <c r="B1095" s="30"/>
    </row>
    <row r="1096" spans="1:2" ht="14.5" x14ac:dyDescent="0.35">
      <c r="A1096" s="80"/>
      <c r="B1096" s="30"/>
    </row>
    <row r="1097" spans="1:2" ht="14.5" x14ac:dyDescent="0.35">
      <c r="A1097" s="80"/>
      <c r="B1097" s="30"/>
    </row>
    <row r="1098" spans="1:2" ht="14.5" x14ac:dyDescent="0.35">
      <c r="A1098" s="80"/>
      <c r="B1098" s="30"/>
    </row>
    <row r="1099" spans="1:2" ht="14.5" x14ac:dyDescent="0.35">
      <c r="A1099" s="80"/>
      <c r="B1099" s="30"/>
    </row>
    <row r="1100" spans="1:2" ht="14.5" x14ac:dyDescent="0.35">
      <c r="A1100" s="80"/>
      <c r="B1100" s="30"/>
    </row>
    <row r="1101" spans="1:2" ht="14.5" x14ac:dyDescent="0.35">
      <c r="A1101" s="80"/>
      <c r="B1101" s="30"/>
    </row>
    <row r="1102" spans="1:2" ht="14.5" x14ac:dyDescent="0.35">
      <c r="A1102" s="80"/>
      <c r="B1102" s="30"/>
    </row>
    <row r="1103" spans="1:2" ht="14.5" x14ac:dyDescent="0.35">
      <c r="A1103" s="80"/>
      <c r="B1103" s="30"/>
    </row>
    <row r="1104" spans="1:2" ht="14.5" x14ac:dyDescent="0.35">
      <c r="A1104" s="80"/>
      <c r="B1104" s="30"/>
    </row>
    <row r="1105" spans="1:2" ht="14.5" x14ac:dyDescent="0.35">
      <c r="A1105" s="80"/>
      <c r="B1105" s="30"/>
    </row>
    <row r="1106" spans="1:2" ht="14.5" x14ac:dyDescent="0.35">
      <c r="A1106" s="80"/>
      <c r="B1106" s="30"/>
    </row>
    <row r="1107" spans="1:2" ht="14.5" x14ac:dyDescent="0.35">
      <c r="A1107" s="80"/>
      <c r="B1107" s="30"/>
    </row>
    <row r="1108" spans="1:2" ht="14.5" x14ac:dyDescent="0.35">
      <c r="A1108" s="80"/>
      <c r="B1108" s="30"/>
    </row>
    <row r="1109" spans="1:2" ht="14.5" x14ac:dyDescent="0.35">
      <c r="A1109" s="80"/>
      <c r="B1109" s="30"/>
    </row>
    <row r="1110" spans="1:2" ht="14.5" x14ac:dyDescent="0.35">
      <c r="A1110" s="80"/>
      <c r="B1110" s="30"/>
    </row>
    <row r="1111" spans="1:2" ht="14.5" x14ac:dyDescent="0.35">
      <c r="A1111" s="80"/>
      <c r="B1111" s="30"/>
    </row>
    <row r="1112" spans="1:2" ht="14.5" x14ac:dyDescent="0.35">
      <c r="A1112" s="80"/>
      <c r="B1112" s="30"/>
    </row>
    <row r="1113" spans="1:2" ht="14.5" x14ac:dyDescent="0.35">
      <c r="A1113" s="80"/>
      <c r="B1113" s="30"/>
    </row>
    <row r="1114" spans="1:2" ht="14.5" x14ac:dyDescent="0.35">
      <c r="A1114" s="80"/>
      <c r="B1114" s="30"/>
    </row>
    <row r="1115" spans="1:2" ht="14.5" x14ac:dyDescent="0.35">
      <c r="A1115" s="80"/>
      <c r="B1115" s="30"/>
    </row>
    <row r="1116" spans="1:2" ht="14.5" x14ac:dyDescent="0.35">
      <c r="A1116" s="80"/>
      <c r="B1116" s="30"/>
    </row>
    <row r="1117" spans="1:2" ht="14.5" x14ac:dyDescent="0.35">
      <c r="A1117" s="80"/>
      <c r="B1117" s="30"/>
    </row>
    <row r="1118" spans="1:2" ht="14.5" x14ac:dyDescent="0.35">
      <c r="A1118" s="80"/>
      <c r="B1118" s="30"/>
    </row>
    <row r="1119" spans="1:2" ht="14.5" x14ac:dyDescent="0.35">
      <c r="A1119" s="80"/>
      <c r="B1119" s="30"/>
    </row>
    <row r="1120" spans="1:2" ht="14.5" x14ac:dyDescent="0.35">
      <c r="A1120" s="80"/>
      <c r="B1120" s="30"/>
    </row>
    <row r="1121" spans="1:2" ht="14.5" x14ac:dyDescent="0.35">
      <c r="A1121" s="80"/>
      <c r="B1121" s="30"/>
    </row>
    <row r="1122" spans="1:2" ht="14.5" x14ac:dyDescent="0.35">
      <c r="A1122" s="80"/>
      <c r="B1122" s="30"/>
    </row>
    <row r="1123" spans="1:2" ht="14.5" x14ac:dyDescent="0.35">
      <c r="A1123" s="80"/>
      <c r="B1123" s="30"/>
    </row>
    <row r="1124" spans="1:2" ht="14.5" x14ac:dyDescent="0.35">
      <c r="A1124" s="80"/>
      <c r="B1124" s="30"/>
    </row>
    <row r="1125" spans="1:2" ht="14.5" x14ac:dyDescent="0.35">
      <c r="A1125" s="80"/>
      <c r="B1125" s="30"/>
    </row>
    <row r="1126" spans="1:2" ht="14.5" x14ac:dyDescent="0.35">
      <c r="A1126" s="80"/>
      <c r="B1126" s="30"/>
    </row>
    <row r="1127" spans="1:2" ht="14.5" x14ac:dyDescent="0.35">
      <c r="A1127" s="80"/>
      <c r="B1127" s="30"/>
    </row>
    <row r="1128" spans="1:2" ht="14.5" x14ac:dyDescent="0.35">
      <c r="A1128" s="80"/>
      <c r="B1128" s="30"/>
    </row>
    <row r="1129" spans="1:2" ht="14.5" x14ac:dyDescent="0.35">
      <c r="A1129" s="80"/>
      <c r="B1129" s="30"/>
    </row>
  </sheetData>
  <pageMargins left="0.7" right="0.7" top="1.25" bottom="0.65277777777777779" header="0.3" footer="0.3"/>
  <pageSetup scale="71" fitToHeight="0" orientation="portrait"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999FF"/>
  </sheetPr>
  <dimension ref="A1:J121"/>
  <sheetViews>
    <sheetView showGridLines="0" workbookViewId="0">
      <pane xSplit="10" ySplit="2" topLeftCell="K6" activePane="bottomRight" state="frozen"/>
      <selection activeCell="C1" sqref="C1"/>
      <selection pane="topRight" activeCell="C1" sqref="C1"/>
      <selection pane="bottomLeft" activeCell="C1" sqref="C1"/>
      <selection pane="bottomRight" activeCell="B14" sqref="B14"/>
    </sheetView>
  </sheetViews>
  <sheetFormatPr defaultRowHeight="14.5" x14ac:dyDescent="0.35"/>
  <cols>
    <col min="1" max="1" width="10.7265625" style="8" customWidth="1"/>
    <col min="2" max="2" width="59.7265625" customWidth="1"/>
    <col min="3" max="3" width="11.7265625" style="91" hidden="1" customWidth="1"/>
    <col min="4" max="4" width="9.7265625" style="7" customWidth="1"/>
    <col min="5" max="5" width="11.7265625" style="91" hidden="1" customWidth="1"/>
    <col min="6" max="6" width="9.7265625" style="7" customWidth="1"/>
    <col min="7" max="7" width="11.7265625" style="7" hidden="1" customWidth="1"/>
    <col min="8" max="8" width="9.7265625" style="7" customWidth="1"/>
    <col min="9" max="9" width="11.7265625" style="91" hidden="1" customWidth="1"/>
    <col min="10" max="10" width="9.7265625" style="7" customWidth="1"/>
  </cols>
  <sheetData>
    <row r="1" spans="1:10" ht="45" customHeight="1" x14ac:dyDescent="0.35">
      <c r="A1" s="255" t="s">
        <v>39</v>
      </c>
      <c r="B1" s="255"/>
      <c r="C1" s="255"/>
      <c r="D1" s="255"/>
      <c r="E1" s="255"/>
      <c r="F1" s="255"/>
      <c r="G1" s="255"/>
      <c r="H1" s="255"/>
      <c r="I1" s="255"/>
      <c r="J1" s="255"/>
    </row>
    <row r="2" spans="1:10" ht="15" customHeight="1" x14ac:dyDescent="0.35">
      <c r="A2" s="234" t="s">
        <v>233</v>
      </c>
      <c r="B2" s="235"/>
      <c r="C2" s="235"/>
      <c r="D2" s="235"/>
      <c r="E2" s="235"/>
      <c r="F2" s="235"/>
      <c r="G2" s="235"/>
      <c r="H2" s="235"/>
      <c r="I2" s="235"/>
      <c r="J2" s="236"/>
    </row>
    <row r="3" spans="1:10" ht="79.5" customHeight="1" x14ac:dyDescent="0.35">
      <c r="A3" s="267"/>
      <c r="B3" s="268"/>
      <c r="C3" s="268"/>
      <c r="D3" s="268"/>
      <c r="E3" s="268"/>
      <c r="F3" s="268"/>
      <c r="G3" s="268"/>
      <c r="H3" s="268"/>
      <c r="I3" s="268"/>
      <c r="J3" s="277"/>
    </row>
    <row r="4" spans="1:10" ht="83.25" customHeight="1" x14ac:dyDescent="0.35">
      <c r="A4" s="269"/>
      <c r="B4" s="245"/>
      <c r="C4" s="245"/>
      <c r="D4" s="245"/>
      <c r="E4" s="245"/>
      <c r="F4" s="245"/>
      <c r="G4" s="245"/>
      <c r="H4" s="245"/>
      <c r="I4" s="245"/>
      <c r="J4" s="278"/>
    </row>
    <row r="5" spans="1:10" ht="80.25" customHeight="1" x14ac:dyDescent="0.35">
      <c r="A5" s="269"/>
      <c r="B5" s="245"/>
      <c r="C5" s="245"/>
      <c r="D5" s="245"/>
      <c r="E5" s="245"/>
      <c r="F5" s="245"/>
      <c r="G5" s="245"/>
      <c r="H5" s="245"/>
      <c r="I5" s="245"/>
      <c r="J5" s="278"/>
    </row>
    <row r="6" spans="1:10" ht="89.25" customHeight="1" x14ac:dyDescent="0.35">
      <c r="A6" s="269"/>
      <c r="B6" s="245"/>
      <c r="C6" s="245"/>
      <c r="D6" s="245"/>
      <c r="E6" s="245"/>
      <c r="F6" s="245"/>
      <c r="G6" s="245"/>
      <c r="H6" s="245"/>
      <c r="I6" s="245"/>
      <c r="J6" s="278"/>
    </row>
    <row r="7" spans="1:10" ht="90" customHeight="1" x14ac:dyDescent="0.35">
      <c r="A7" s="269"/>
      <c r="B7" s="245"/>
      <c r="C7" s="245"/>
      <c r="D7" s="245"/>
      <c r="E7" s="245"/>
      <c r="F7" s="245"/>
      <c r="G7" s="245"/>
      <c r="H7" s="245"/>
      <c r="I7" s="245"/>
      <c r="J7" s="278"/>
    </row>
    <row r="8" spans="1:10" ht="96" customHeight="1" x14ac:dyDescent="0.35">
      <c r="A8" s="269"/>
      <c r="B8" s="245"/>
      <c r="C8" s="245"/>
      <c r="D8" s="245"/>
      <c r="E8" s="245"/>
      <c r="F8" s="245"/>
      <c r="G8" s="245"/>
      <c r="H8" s="245"/>
      <c r="I8" s="245"/>
      <c r="J8" s="278"/>
    </row>
    <row r="9" spans="1:10" ht="81.75" customHeight="1" x14ac:dyDescent="0.35">
      <c r="A9" s="269"/>
      <c r="B9" s="245"/>
      <c r="C9" s="245"/>
      <c r="D9" s="245"/>
      <c r="E9" s="245"/>
      <c r="F9" s="245"/>
      <c r="G9" s="245"/>
      <c r="H9" s="245"/>
      <c r="I9" s="245"/>
      <c r="J9" s="278"/>
    </row>
    <row r="10" spans="1:10" ht="69" customHeight="1" x14ac:dyDescent="0.35">
      <c r="A10" s="234"/>
      <c r="B10" s="235"/>
      <c r="C10" s="235"/>
      <c r="D10" s="235"/>
      <c r="E10" s="235"/>
      <c r="F10" s="235"/>
      <c r="G10" s="235"/>
      <c r="H10" s="235"/>
      <c r="I10" s="235"/>
      <c r="J10" s="236"/>
    </row>
    <row r="11" spans="1:10" ht="32.25" customHeight="1" x14ac:dyDescent="0.35">
      <c r="A11" s="258" t="s">
        <v>1674</v>
      </c>
      <c r="B11" s="259"/>
      <c r="C11" s="259"/>
      <c r="D11" s="259"/>
      <c r="E11" s="259"/>
      <c r="F11" s="259"/>
      <c r="G11" s="259"/>
      <c r="H11" s="259"/>
      <c r="I11" s="259"/>
      <c r="J11" s="260"/>
    </row>
    <row r="12" spans="1:10" s="4" customFormat="1" ht="15" customHeight="1" x14ac:dyDescent="0.35">
      <c r="A12" s="34" t="s">
        <v>23</v>
      </c>
      <c r="B12" s="34" t="s">
        <v>1538</v>
      </c>
      <c r="C12" s="84" t="s">
        <v>954</v>
      </c>
      <c r="D12" s="39" t="s">
        <v>78</v>
      </c>
      <c r="E12" s="84" t="s">
        <v>955</v>
      </c>
      <c r="F12" s="39" t="s">
        <v>79</v>
      </c>
      <c r="G12" s="84" t="s">
        <v>956</v>
      </c>
      <c r="H12" s="39" t="s">
        <v>1530</v>
      </c>
      <c r="I12" s="84" t="s">
        <v>957</v>
      </c>
      <c r="J12" s="39" t="s">
        <v>1542</v>
      </c>
    </row>
    <row r="13" spans="1:10" ht="15" customHeight="1" x14ac:dyDescent="0.35">
      <c r="A13" s="43">
        <f>VLOOKUP(C13,'SUP_LMT_ADA Master Price List'!$A$2:$D$601,2,FALSE)</f>
        <v>38200</v>
      </c>
      <c r="B13" s="44" t="str">
        <f>VLOOKUP(C13,'SUP_LMT_ADA Master Price List'!$A$2:$D$601,3,FALSE)</f>
        <v>2½" Ornamental Downward Light Cap - LV LED (3k) - (.8W)</v>
      </c>
      <c r="C13" s="85" t="s">
        <v>427</v>
      </c>
      <c r="D13" s="45">
        <f>(VLOOKUP(C13,'SUP_LMT_ADA Master Price List'!$A$2:$D$601,4,FALSE))*Index!$C$15</f>
        <v>57.84</v>
      </c>
      <c r="E13" s="85" t="s">
        <v>959</v>
      </c>
      <c r="F13" s="46">
        <f>(VLOOKUP(E13,'SUP_LMT_ADA Master Price List'!$A$2:$D$601,4,FALSE))*Index!$C$15</f>
        <v>57.84</v>
      </c>
      <c r="G13" s="83" t="s">
        <v>428</v>
      </c>
      <c r="H13" s="46">
        <f>(VLOOKUP(G13,'SUP_LMT_ADA Master Price List'!$A$2:$D$601,4,FALSE))*Index!$C$15</f>
        <v>57.84</v>
      </c>
      <c r="I13" s="83"/>
      <c r="J13" s="46" t="s">
        <v>80</v>
      </c>
    </row>
    <row r="14" spans="1:10" ht="15" customHeight="1" x14ac:dyDescent="0.35">
      <c r="A14" s="43">
        <f>VLOOKUP(C14,'SUP_LMT_ADA Master Price List'!$A$2:$D$601,2,FALSE)</f>
        <v>38202</v>
      </c>
      <c r="B14" s="44" t="str">
        <f>VLOOKUP(C14,'SUP_LMT_ADA Master Price List'!$A$2:$D$601,3,FALSE)</f>
        <v>2½" Ornamental Light Cap - LV LED (3k) - (.8W)</v>
      </c>
      <c r="C14" s="85" t="s">
        <v>430</v>
      </c>
      <c r="D14" s="45">
        <f>(VLOOKUP(C14,'SUP_LMT_ADA Master Price List'!$A$2:$D$601,4,FALSE))*Index!$C$15</f>
        <v>57.84</v>
      </c>
      <c r="E14" s="85" t="s">
        <v>960</v>
      </c>
      <c r="F14" s="46">
        <f>(VLOOKUP(E14,'SUP_LMT_ADA Master Price List'!$A$2:$D$601,4,FALSE))*Index!$C$15</f>
        <v>57.84</v>
      </c>
      <c r="G14" s="83" t="s">
        <v>431</v>
      </c>
      <c r="H14" s="46">
        <f>(VLOOKUP(G14,'SUP_LMT_ADA Master Price List'!$A$2:$D$601,4,FALSE))*Index!$C$15</f>
        <v>57.84</v>
      </c>
      <c r="I14" s="83"/>
      <c r="J14" s="46" t="s">
        <v>80</v>
      </c>
    </row>
    <row r="15" spans="1:10" ht="15" customHeight="1" x14ac:dyDescent="0.35">
      <c r="A15" s="43">
        <f>VLOOKUP(C15,'SUP_LMT_ADA Master Price List'!$A$2:$D$601,2,FALSE)</f>
        <v>38211</v>
      </c>
      <c r="B15" s="44" t="str">
        <f>VLOOKUP(C15,'SUP_LMT_ADA Master Price List'!$A$2:$D$601,3,FALSE)</f>
        <v>3½" Ornamental Light Cap - LV LED (3k) - (.8W)</v>
      </c>
      <c r="C15" s="85" t="s">
        <v>433</v>
      </c>
      <c r="D15" s="45">
        <f>(VLOOKUP(C15,'SUP_LMT_ADA Master Price List'!$A$2:$D$601,4,FALSE))*Index!$C$15</f>
        <v>66.44</v>
      </c>
      <c r="E15" s="85"/>
      <c r="F15" s="46" t="s">
        <v>80</v>
      </c>
      <c r="G15" s="83"/>
      <c r="H15" s="46" t="s">
        <v>80</v>
      </c>
      <c r="I15" s="83"/>
      <c r="J15" s="46" t="s">
        <v>80</v>
      </c>
    </row>
    <row r="16" spans="1:10" ht="15" customHeight="1" x14ac:dyDescent="0.35">
      <c r="A16" s="34" t="s">
        <v>23</v>
      </c>
      <c r="B16" s="34" t="s">
        <v>1539</v>
      </c>
      <c r="C16" s="84" t="s">
        <v>954</v>
      </c>
      <c r="D16" s="39" t="s">
        <v>78</v>
      </c>
      <c r="E16" s="84" t="s">
        <v>955</v>
      </c>
      <c r="F16" s="39" t="s">
        <v>79</v>
      </c>
      <c r="G16" s="84" t="s">
        <v>956</v>
      </c>
      <c r="H16" s="39" t="s">
        <v>1530</v>
      </c>
      <c r="I16" s="84" t="s">
        <v>957</v>
      </c>
      <c r="J16" s="39" t="s">
        <v>1542</v>
      </c>
    </row>
    <row r="17" spans="1:10" ht="15" customHeight="1" x14ac:dyDescent="0.35">
      <c r="A17" s="43">
        <f>VLOOKUP(C17,'SUP_LMT_ADA Master Price List'!$A$2:$D$601,2,FALSE)</f>
        <v>38258</v>
      </c>
      <c r="B17" s="44" t="str">
        <f>VLOOKUP(C17,'SUP_LMT_ADA Master Price List'!$A$2:$D$601,3,FALSE)</f>
        <v>Cape May 4" Post Cap Light - LV - LED (3k) - (.8W)</v>
      </c>
      <c r="C17" s="85" t="s">
        <v>443</v>
      </c>
      <c r="D17" s="45" t="s">
        <v>80</v>
      </c>
      <c r="E17" s="85"/>
      <c r="F17" s="46" t="s">
        <v>80</v>
      </c>
      <c r="G17" s="83"/>
      <c r="H17" s="46" t="s">
        <v>80</v>
      </c>
      <c r="I17" s="83" t="s">
        <v>443</v>
      </c>
      <c r="J17" s="95">
        <f>(VLOOKUP(I17,'SUP_LMT_ADA Master Price List'!$A$2:$D$601,4,FALSE))*Index!$C$15</f>
        <v>45.845300000000002</v>
      </c>
    </row>
    <row r="18" spans="1:10" ht="15" customHeight="1" x14ac:dyDescent="0.35">
      <c r="A18" s="43">
        <f>VLOOKUP(C18,'SUP_LMT_ADA Master Price List'!$A$2:$D$601,2,FALSE)</f>
        <v>38260</v>
      </c>
      <c r="B18" s="44" t="str">
        <f>VLOOKUP(C18,'SUP_LMT_ADA Master Price List'!$A$2:$D$601,3,FALSE)</f>
        <v>Cape May Downward 4" Post Cap Light - LV (3k) - (.8W)</v>
      </c>
      <c r="C18" s="85" t="s">
        <v>444</v>
      </c>
      <c r="D18" s="45" t="s">
        <v>80</v>
      </c>
      <c r="E18" s="85"/>
      <c r="F18" s="46" t="s">
        <v>80</v>
      </c>
      <c r="G18" s="83"/>
      <c r="H18" s="46" t="s">
        <v>80</v>
      </c>
      <c r="I18" s="83" t="s">
        <v>444</v>
      </c>
      <c r="J18" s="95">
        <f>(VLOOKUP(I18,'SUP_LMT_ADA Master Price List'!$A$2:$D$601,4,FALSE))*Index!$C$15</f>
        <v>49.089799999999997</v>
      </c>
    </row>
    <row r="19" spans="1:10" ht="15" customHeight="1" x14ac:dyDescent="0.35">
      <c r="A19" s="43">
        <f>VLOOKUP(C19,'SUP_LMT_ADA Master Price List'!$A$2:$D$601,2,FALSE)</f>
        <v>38313</v>
      </c>
      <c r="B19" s="44" t="str">
        <f>VLOOKUP(C19,'SUP_LMT_ADA Master Price List'!$A$2:$D$601,3,FALSE)</f>
        <v>Neptune 4" Post Cap Light - LV (3k) - (.8W)</v>
      </c>
      <c r="C19" s="85" t="s">
        <v>445</v>
      </c>
      <c r="D19" s="45" t="s">
        <v>80</v>
      </c>
      <c r="E19" s="85"/>
      <c r="F19" s="46" t="s">
        <v>80</v>
      </c>
      <c r="G19" s="83"/>
      <c r="H19" s="46" t="s">
        <v>80</v>
      </c>
      <c r="I19" s="83" t="s">
        <v>445</v>
      </c>
      <c r="J19" s="95">
        <f>(VLOOKUP(I19,'SUP_LMT_ADA Master Price List'!$A$2:$D$601,4,FALSE))*Index!$C$15</f>
        <v>50.428800000000003</v>
      </c>
    </row>
    <row r="20" spans="1:10" ht="15" customHeight="1" x14ac:dyDescent="0.35">
      <c r="A20" s="43">
        <f>VLOOKUP(C20,'SUP_LMT_ADA Master Price List'!$A$2:$D$601,2,FALSE)</f>
        <v>38315</v>
      </c>
      <c r="B20" s="44" t="str">
        <f>VLOOKUP(C20,'SUP_LMT_ADA Master Price List'!$A$2:$D$601,3,FALSE)</f>
        <v>Neptune Downward 4" Post Cap Light - LV (3k) - (.8W)</v>
      </c>
      <c r="C20" s="85" t="s">
        <v>446</v>
      </c>
      <c r="D20" s="45" t="s">
        <v>80</v>
      </c>
      <c r="E20" s="85"/>
      <c r="F20" s="46" t="s">
        <v>80</v>
      </c>
      <c r="G20" s="83"/>
      <c r="H20" s="46" t="s">
        <v>80</v>
      </c>
      <c r="I20" s="83" t="s">
        <v>446</v>
      </c>
      <c r="J20" s="95">
        <f>(VLOOKUP(I20,'SUP_LMT_ADA Master Price List'!$A$2:$D$601,4,FALSE))*Index!$C$15</f>
        <v>45.845300000000002</v>
      </c>
    </row>
    <row r="21" spans="1:10" ht="15" customHeight="1" x14ac:dyDescent="0.35">
      <c r="A21" s="34" t="s">
        <v>23</v>
      </c>
      <c r="B21" s="34" t="s">
        <v>1540</v>
      </c>
      <c r="C21" s="84" t="s">
        <v>954</v>
      </c>
      <c r="D21" s="39" t="s">
        <v>78</v>
      </c>
      <c r="E21" s="84" t="s">
        <v>955</v>
      </c>
      <c r="F21" s="39" t="s">
        <v>79</v>
      </c>
      <c r="G21" s="84" t="s">
        <v>956</v>
      </c>
      <c r="H21" s="39" t="s">
        <v>1530</v>
      </c>
      <c r="I21" s="84" t="s">
        <v>957</v>
      </c>
      <c r="J21" s="39" t="s">
        <v>1542</v>
      </c>
    </row>
    <row r="22" spans="1:10" ht="15" customHeight="1" x14ac:dyDescent="0.35">
      <c r="A22" s="43">
        <f>VLOOKUP(C22,'SUP_LMT_ADA Master Price List'!$A$2:$D$601,2,FALSE)</f>
        <v>38238</v>
      </c>
      <c r="B22" s="44" t="str">
        <f>VLOOKUP(C22,'SUP_LMT_ADA Master Price List'!$A$2:$D$601,3,FALSE)</f>
        <v>Recessed LV Stair Riser Light (3k) - (.4W) - Includes all 3 Colors</v>
      </c>
      <c r="C22" s="85" t="s">
        <v>435</v>
      </c>
      <c r="D22" s="45">
        <f>(VLOOKUP(C22,'SUP_LMT_ADA Master Price List'!$A$2:$D$601,4,FALSE))*Index!$C$15</f>
        <v>17.829999999999998</v>
      </c>
      <c r="E22" s="85" t="s">
        <v>436</v>
      </c>
      <c r="F22" s="46">
        <f>(VLOOKUP(E22,'SUP_LMT_ADA Master Price List'!$A$2:$D$601,4,FALSE))*Index!$C$15</f>
        <v>17.829999999999998</v>
      </c>
      <c r="G22" s="83"/>
      <c r="H22" s="46" t="s">
        <v>80</v>
      </c>
      <c r="I22" s="83" t="s">
        <v>437</v>
      </c>
      <c r="J22" s="46">
        <f>(VLOOKUP(I22,'SUP_LMT_ADA Master Price List'!$A$2:$D$601,4,FALSE))*Index!$C$15</f>
        <v>17.829999999999998</v>
      </c>
    </row>
    <row r="23" spans="1:10" ht="15" customHeight="1" x14ac:dyDescent="0.35">
      <c r="A23" s="43">
        <f>VLOOKUP(C23,'SUP_LMT_ADA Master Price List'!$A$2:$D$601,2,FALSE)</f>
        <v>38244</v>
      </c>
      <c r="B23" s="44" t="str">
        <f>VLOOKUP(C23,'SUP_LMT_ADA Master Price List'!$A$2:$D$601,3,FALSE)</f>
        <v>Flush Light Trim (Bag of 10) - Not Textured</v>
      </c>
      <c r="C23" s="85" t="s">
        <v>438</v>
      </c>
      <c r="D23" s="45">
        <f>(VLOOKUP(C23,'SUP_LMT_ADA Master Price List'!$A$2:$D$601,4,FALSE))*Index!$C$15</f>
        <v>17.98</v>
      </c>
      <c r="E23" s="85" t="s">
        <v>439</v>
      </c>
      <c r="F23" s="46">
        <f>(VLOOKUP(E23,'SUP_LMT_ADA Master Price List'!$A$2:$D$601,4,FALSE))*Index!$C$15</f>
        <v>17.98</v>
      </c>
      <c r="G23" s="83"/>
      <c r="H23" s="46" t="s">
        <v>80</v>
      </c>
      <c r="I23" s="83" t="s">
        <v>440</v>
      </c>
      <c r="J23" s="46">
        <f>(VLOOKUP(I23,'SUP_LMT_ADA Master Price List'!$A$2:$D$601,4,FALSE))*Index!$C$15</f>
        <v>17.98</v>
      </c>
    </row>
    <row r="24" spans="1:10" ht="15" customHeight="1" x14ac:dyDescent="0.35">
      <c r="A24" s="43">
        <f>VLOOKUP(C24,'SUP_LMT_ADA Master Price List'!$A$2:$D$601,2,FALSE)</f>
        <v>38248</v>
      </c>
      <c r="B24" s="44" t="str">
        <f>VLOOKUP(C24,'SUP_LMT_ADA Master Price List'!$A$2:$D$601,3,FALSE)</f>
        <v>Flush Deck Light - LV LED 3k - (.4W) - With Trim</v>
      </c>
      <c r="C24" s="85">
        <v>38248</v>
      </c>
      <c r="D24" s="45">
        <f>(VLOOKUP(C24,'SUP_LMT_ADA Master Price List'!$A$2:$D$601,4,FALSE))*Index!$C$15</f>
        <v>9.7200000000000006</v>
      </c>
      <c r="E24" s="85"/>
      <c r="F24" s="46" t="s">
        <v>80</v>
      </c>
      <c r="G24" s="83"/>
      <c r="H24" s="46" t="s">
        <v>80</v>
      </c>
      <c r="I24" s="83"/>
      <c r="J24" s="46" t="s">
        <v>80</v>
      </c>
    </row>
    <row r="25" spans="1:10" ht="15" customHeight="1" x14ac:dyDescent="0.35">
      <c r="A25" s="43">
        <f>VLOOKUP(C25,'SUP_LMT_ADA Master Price List'!$A$2:$D$601,2,FALSE)</f>
        <v>38249</v>
      </c>
      <c r="B25" s="44" t="str">
        <f>VLOOKUP(C25,'SUP_LMT_ADA Master Price List'!$A$2:$D$601,3,FALSE)</f>
        <v>Ornamental Side Light - LV LED (3k) - (.4W) - Includes all 3 Colors</v>
      </c>
      <c r="C25" s="85" t="s">
        <v>441</v>
      </c>
      <c r="D25" s="45">
        <f>(VLOOKUP(C25,'SUP_LMT_ADA Master Price List'!$A$2:$D$601,4,FALSE))*Index!$C$15</f>
        <v>18.64</v>
      </c>
      <c r="E25" s="85"/>
      <c r="F25" s="46" t="s">
        <v>80</v>
      </c>
      <c r="G25" s="83"/>
      <c r="H25" s="46" t="s">
        <v>80</v>
      </c>
      <c r="I25" s="83" t="s">
        <v>442</v>
      </c>
      <c r="J25" s="46">
        <f>(VLOOKUP(I25,'SUP_LMT_ADA Master Price List'!$A$2:$D$601,4,FALSE))*Index!$C$15</f>
        <v>18.64</v>
      </c>
    </row>
    <row r="26" spans="1:10" ht="15" customHeight="1" x14ac:dyDescent="0.35">
      <c r="A26" s="43">
        <f>VLOOKUP(C26,'SUP_LMT_ADA Master Price List'!$A$2:$D$601,2,FALSE)</f>
        <v>38253</v>
      </c>
      <c r="B26" s="44" t="str">
        <f>VLOOKUP(C26,'SUP_LMT_ADA Master Price List'!$A$2:$D$601,3,FALSE)</f>
        <v>Bistro String Light - 24' - (8 Bulb - 3K LV - 6.4 Watts)</v>
      </c>
      <c r="C26" s="85">
        <v>38253</v>
      </c>
      <c r="D26" s="95">
        <f>(VLOOKUP(C26,'SUP_LMT_ADA Master Price List'!$A$2:$D$601,4,FALSE))*Index!$C$15</f>
        <v>63.95</v>
      </c>
      <c r="E26" s="85"/>
      <c r="F26" s="46" t="s">
        <v>80</v>
      </c>
      <c r="G26" s="83"/>
      <c r="H26" s="46" t="s">
        <v>80</v>
      </c>
      <c r="I26" s="83"/>
      <c r="J26" s="46" t="s">
        <v>80</v>
      </c>
    </row>
    <row r="27" spans="1:10" ht="15" customHeight="1" x14ac:dyDescent="0.35">
      <c r="A27" s="43">
        <f>VLOOKUP(C27,'SUP_LMT_ADA Master Price List'!$A$2:$D$601,2,FALSE)</f>
        <v>38350</v>
      </c>
      <c r="B27" s="44" t="str">
        <f>VLOOKUP(C27,'SUP_LMT_ADA Master Price List'!$A$2:$D$601,3,FALSE)</f>
        <v>Stair/Side Light with covers - LV (3k) - (.4W)</v>
      </c>
      <c r="C27" s="85" t="s">
        <v>447</v>
      </c>
      <c r="D27" s="45" t="s">
        <v>80</v>
      </c>
      <c r="E27" s="85"/>
      <c r="F27" s="46" t="s">
        <v>80</v>
      </c>
      <c r="G27" s="83"/>
      <c r="H27" s="46" t="s">
        <v>80</v>
      </c>
      <c r="I27" s="83" t="s">
        <v>447</v>
      </c>
      <c r="J27" s="46">
        <f>(VLOOKUP(I27,'SUP_LMT_ADA Master Price List'!$A$2:$D$601,4,FALSE))*Index!$C$15</f>
        <v>12.1746</v>
      </c>
    </row>
    <row r="28" spans="1:10" ht="15" customHeight="1" x14ac:dyDescent="0.35">
      <c r="A28" s="43">
        <f>VLOOKUP(C28,'SUP_LMT_ADA Master Price List'!$A$2:$D$601,2,FALSE)</f>
        <v>38358</v>
      </c>
      <c r="B28" s="44" t="str">
        <f>VLOOKUP(C28,'SUP_LMT_ADA Master Price List'!$A$2:$D$601,3,FALSE)</f>
        <v>Dome Side Light - LED - LV - (.8W)</v>
      </c>
      <c r="C28" s="85" t="s">
        <v>448</v>
      </c>
      <c r="D28" s="45" t="s">
        <v>80</v>
      </c>
      <c r="E28" s="85"/>
      <c r="F28" s="46" t="s">
        <v>80</v>
      </c>
      <c r="G28" s="83"/>
      <c r="H28" s="46" t="s">
        <v>80</v>
      </c>
      <c r="I28" s="83" t="s">
        <v>448</v>
      </c>
      <c r="J28" s="46">
        <f>(VLOOKUP(I28,'SUP_LMT_ADA Master Price List'!$A$2:$D$601,4,FALSE))*Index!$C$15</f>
        <v>16.696300000000001</v>
      </c>
    </row>
    <row r="29" spans="1:10" ht="15" customHeight="1" x14ac:dyDescent="0.35">
      <c r="A29" s="43">
        <f>VLOOKUP(C29,'SUP_LMT_ADA Master Price List'!$A$2:$D$601,2,FALSE)</f>
        <v>38366</v>
      </c>
      <c r="B29" s="44" t="str">
        <f>VLOOKUP(C29,'SUP_LMT_ADA Master Price List'!$A$2:$D$601,3,FALSE)</f>
        <v>Under Rail LED Strip Light - 68"</v>
      </c>
      <c r="C29" s="85">
        <v>38366</v>
      </c>
      <c r="D29" s="95">
        <f>(VLOOKUP(C29,'SUP_LMT_ADA Master Price List'!$A$2:$D$601,4,FALSE))*Index!$C$15</f>
        <v>82.822299999999998</v>
      </c>
      <c r="E29" s="85"/>
      <c r="F29" s="46" t="s">
        <v>80</v>
      </c>
      <c r="G29" s="83"/>
      <c r="H29" s="46" t="s">
        <v>80</v>
      </c>
      <c r="I29" s="83"/>
      <c r="J29" s="46" t="s">
        <v>80</v>
      </c>
    </row>
    <row r="30" spans="1:10" ht="15" customHeight="1" x14ac:dyDescent="0.35">
      <c r="A30" s="43">
        <f>VLOOKUP(C30,'SUP_LMT_ADA Master Price List'!$A$2:$D$601,2,FALSE)</f>
        <v>38368</v>
      </c>
      <c r="B30" s="44" t="str">
        <f>VLOOKUP(C30,'SUP_LMT_ADA Master Price List'!$A$2:$D$601,3,FALSE)</f>
        <v>Under Rail LED Strip Light - 92"</v>
      </c>
      <c r="C30" s="85">
        <v>38368</v>
      </c>
      <c r="D30" s="95">
        <f>(VLOOKUP(C30,'SUP_LMT_ADA Master Price List'!$A$2:$D$601,4,FALSE))*Index!$C$15</f>
        <v>112.05370000000001</v>
      </c>
      <c r="E30" s="85"/>
      <c r="F30" s="46" t="s">
        <v>80</v>
      </c>
      <c r="G30" s="83"/>
      <c r="H30" s="46" t="s">
        <v>80</v>
      </c>
      <c r="I30" s="83"/>
      <c r="J30" s="46" t="s">
        <v>80</v>
      </c>
    </row>
    <row r="31" spans="1:10" ht="15" customHeight="1" x14ac:dyDescent="0.35">
      <c r="A31" s="34" t="s">
        <v>23</v>
      </c>
      <c r="B31" s="34" t="s">
        <v>1459</v>
      </c>
      <c r="C31" s="84" t="s">
        <v>954</v>
      </c>
      <c r="D31" s="39" t="s">
        <v>218</v>
      </c>
      <c r="E31" s="84" t="s">
        <v>955</v>
      </c>
      <c r="F31" s="39" t="s">
        <v>79</v>
      </c>
      <c r="G31" s="84" t="s">
        <v>956</v>
      </c>
      <c r="H31" s="39" t="s">
        <v>1530</v>
      </c>
      <c r="I31" s="84" t="s">
        <v>957</v>
      </c>
      <c r="J31" s="39" t="s">
        <v>1542</v>
      </c>
    </row>
    <row r="32" spans="1:10" s="6" customFormat="1" ht="15" customHeight="1" x14ac:dyDescent="0.35">
      <c r="A32" s="43">
        <f>VLOOKUP(C32,'SUP_LMT_ADA Master Price List'!$A$2:$D$601,2,FALSE)</f>
        <v>38380</v>
      </c>
      <c r="B32" s="44" t="str">
        <f>VLOOKUP(C32,'SUP_LMT_ADA Master Price List'!$A$2:$D$601,3,FALSE)</f>
        <v>2' LV LED Harness</v>
      </c>
      <c r="C32" s="85">
        <v>38380</v>
      </c>
      <c r="D32" s="45">
        <f>(VLOOKUP(C32,'SUP_LMT_ADA Master Price List'!$A$2:$D$601,4,FALSE))*Index!$C$15</f>
        <v>6.3</v>
      </c>
      <c r="E32" s="85"/>
      <c r="F32" s="46" t="s">
        <v>80</v>
      </c>
      <c r="G32" s="83"/>
      <c r="H32" s="46" t="s">
        <v>80</v>
      </c>
      <c r="I32" s="83"/>
      <c r="J32" s="46" t="s">
        <v>80</v>
      </c>
    </row>
    <row r="33" spans="1:10" s="6" customFormat="1" ht="15" customHeight="1" x14ac:dyDescent="0.35">
      <c r="A33" s="43">
        <f>VLOOKUP(C33,'SUP_LMT_ADA Master Price List'!$A$2:$D$601,2,FALSE)</f>
        <v>38382</v>
      </c>
      <c r="B33" s="44" t="str">
        <f>VLOOKUP(C33,'SUP_LMT_ADA Master Price List'!$A$2:$D$601,3,FALSE)</f>
        <v>5' LV LED Harness</v>
      </c>
      <c r="C33" s="85">
        <v>38382</v>
      </c>
      <c r="D33" s="45">
        <f>(VLOOKUP(C33,'SUP_LMT_ADA Master Price List'!$A$2:$D$601,4,FALSE))*Index!$C$15</f>
        <v>8.14</v>
      </c>
      <c r="E33" s="85"/>
      <c r="F33" s="46" t="s">
        <v>80</v>
      </c>
      <c r="G33" s="83"/>
      <c r="H33" s="46" t="s">
        <v>80</v>
      </c>
      <c r="I33" s="83"/>
      <c r="J33" s="46" t="s">
        <v>80</v>
      </c>
    </row>
    <row r="34" spans="1:10" s="6" customFormat="1" ht="15" customHeight="1" x14ac:dyDescent="0.35">
      <c r="A34" s="43">
        <f>VLOOKUP(C34,'SUP_LMT_ADA Master Price List'!$A$2:$D$601,2,FALSE)</f>
        <v>38384</v>
      </c>
      <c r="B34" s="44" t="str">
        <f>VLOOKUP(C34,'SUP_LMT_ADA Master Price List'!$A$2:$D$601,3,FALSE)</f>
        <v>7' LV LED Harness</v>
      </c>
      <c r="C34" s="85">
        <v>38384</v>
      </c>
      <c r="D34" s="45">
        <f>(VLOOKUP(C34,'SUP_LMT_ADA Master Price List'!$A$2:$D$601,4,FALSE))*Index!$C$15</f>
        <v>11.67</v>
      </c>
      <c r="E34" s="85"/>
      <c r="F34" s="46" t="s">
        <v>80</v>
      </c>
      <c r="G34" s="83"/>
      <c r="H34" s="46" t="s">
        <v>80</v>
      </c>
      <c r="I34" s="83"/>
      <c r="J34" s="46" t="s">
        <v>80</v>
      </c>
    </row>
    <row r="35" spans="1:10" s="6" customFormat="1" ht="15" customHeight="1" x14ac:dyDescent="0.35">
      <c r="A35" s="43">
        <f>VLOOKUP(C35,'SUP_LMT_ADA Master Price List'!$A$2:$D$601,2,FALSE)</f>
        <v>38386</v>
      </c>
      <c r="B35" s="44" t="str">
        <f>VLOOKUP(C35,'SUP_LMT_ADA Master Price List'!$A$2:$D$601,3,FALSE)</f>
        <v>9' LV LED Harness</v>
      </c>
      <c r="C35" s="85">
        <v>38386</v>
      </c>
      <c r="D35" s="45">
        <f>(VLOOKUP(C35,'SUP_LMT_ADA Master Price List'!$A$2:$D$601,4,FALSE))*Index!$C$15</f>
        <v>13.91</v>
      </c>
      <c r="E35" s="85"/>
      <c r="F35" s="46" t="s">
        <v>80</v>
      </c>
      <c r="G35" s="83"/>
      <c r="H35" s="46" t="s">
        <v>80</v>
      </c>
      <c r="I35" s="83"/>
      <c r="J35" s="46" t="s">
        <v>80</v>
      </c>
    </row>
    <row r="36" spans="1:10" s="6" customFormat="1" ht="15" customHeight="1" x14ac:dyDescent="0.35">
      <c r="A36" s="43">
        <f>VLOOKUP(C36,'SUP_LMT_ADA Master Price List'!$A$2:$D$601,2,FALSE)</f>
        <v>38389</v>
      </c>
      <c r="B36" s="44" t="str">
        <f>VLOOKUP(C36,'SUP_LMT_ADA Master Price List'!$A$2:$D$601,3,FALSE)</f>
        <v>Wire Kit (5' &amp; 9' Harness, 2-Way Splitter)</v>
      </c>
      <c r="C36" s="85">
        <v>38389</v>
      </c>
      <c r="D36" s="45">
        <f>(VLOOKUP(C36,'SUP_LMT_ADA Master Price List'!$A$2:$D$601,4,FALSE))*Index!$C$15</f>
        <v>29.51</v>
      </c>
      <c r="E36" s="85"/>
      <c r="F36" s="46" t="s">
        <v>80</v>
      </c>
      <c r="G36" s="83"/>
      <c r="H36" s="46" t="s">
        <v>80</v>
      </c>
      <c r="I36" s="83"/>
      <c r="J36" s="46" t="s">
        <v>80</v>
      </c>
    </row>
    <row r="37" spans="1:10" s="6" customFormat="1" ht="15" customHeight="1" x14ac:dyDescent="0.35">
      <c r="A37" s="43">
        <f>VLOOKUP(C37,'SUP_LMT_ADA Master Price List'!$A$2:$D$601,2,FALSE)</f>
        <v>38397</v>
      </c>
      <c r="B37" s="44" t="str">
        <f>VLOOKUP(C37,'SUP_LMT_ADA Master Price List'!$A$2:$D$601,3,FALSE)</f>
        <v>2 Output Splitter - LED LV</v>
      </c>
      <c r="C37" s="85">
        <v>38397</v>
      </c>
      <c r="D37" s="45">
        <f>(VLOOKUP(C37,'SUP_LMT_ADA Master Price List'!$A$2:$D$601,4,FALSE))*Index!$C$15</f>
        <v>7.55</v>
      </c>
      <c r="E37" s="85"/>
      <c r="F37" s="46" t="s">
        <v>80</v>
      </c>
      <c r="G37" s="83"/>
      <c r="H37" s="46" t="s">
        <v>80</v>
      </c>
      <c r="I37" s="83"/>
      <c r="J37" s="46" t="s">
        <v>80</v>
      </c>
    </row>
    <row r="38" spans="1:10" s="6" customFormat="1" ht="15" customHeight="1" x14ac:dyDescent="0.35">
      <c r="A38" s="43">
        <f>VLOOKUP(C38,'SUP_LMT_ADA Master Price List'!$A$2:$D$601,2,FALSE)</f>
        <v>38398</v>
      </c>
      <c r="B38" s="44" t="str">
        <f>VLOOKUP(C38,'SUP_LMT_ADA Master Price List'!$A$2:$D$601,3,FALSE)</f>
        <v>5 Output Splitter - LED LV</v>
      </c>
      <c r="C38" s="85">
        <v>38398</v>
      </c>
      <c r="D38" s="45">
        <f>(VLOOKUP(C38,'SUP_LMT_ADA Master Price List'!$A$2:$D$601,4,FALSE))*Index!$C$15</f>
        <v>14.98</v>
      </c>
      <c r="E38" s="85"/>
      <c r="F38" s="46" t="s">
        <v>80</v>
      </c>
      <c r="G38" s="83"/>
      <c r="H38" s="46" t="s">
        <v>80</v>
      </c>
      <c r="I38" s="83"/>
      <c r="J38" s="46" t="s">
        <v>80</v>
      </c>
    </row>
    <row r="39" spans="1:10" s="6" customFormat="1" ht="15" customHeight="1" x14ac:dyDescent="0.35">
      <c r="A39" s="43">
        <f>VLOOKUP(C39,'SUP_LMT_ADA Master Price List'!$A$2:$D$601,2,FALSE)</f>
        <v>38399</v>
      </c>
      <c r="B39" s="44" t="str">
        <f>VLOOKUP(C39,'SUP_LMT_ADA Master Price List'!$A$2:$D$601,3,FALSE)</f>
        <v>Dimmer for 12 Watt LED LV Power Supply with Remote</v>
      </c>
      <c r="C39" s="85">
        <v>38399</v>
      </c>
      <c r="D39" s="45">
        <f>(VLOOKUP(C39,'SUP_LMT_ADA Master Price List'!$A$2:$D$601,4,FALSE))*Index!$C$15</f>
        <v>65.09</v>
      </c>
      <c r="E39" s="85"/>
      <c r="F39" s="46" t="s">
        <v>80</v>
      </c>
      <c r="G39" s="83"/>
      <c r="H39" s="46" t="s">
        <v>80</v>
      </c>
      <c r="I39" s="83"/>
      <c r="J39" s="46" t="s">
        <v>80</v>
      </c>
    </row>
    <row r="40" spans="1:10" s="6" customFormat="1" ht="15" customHeight="1" x14ac:dyDescent="0.35">
      <c r="A40" s="43">
        <f>VLOOKUP(C40,'SUP_LMT_ADA Master Price List'!$A$2:$D$601,2,FALSE)</f>
        <v>38400</v>
      </c>
      <c r="B40" s="44" t="str">
        <f>VLOOKUP(C40,'SUP_LMT_ADA Master Price List'!$A$2:$D$601,3,FALSE)</f>
        <v>12 Volt/12 Watt Power Supply with Photo Eye</v>
      </c>
      <c r="C40" s="85">
        <v>38400</v>
      </c>
      <c r="D40" s="45">
        <f>(VLOOKUP(C40,'SUP_LMT_ADA Master Price List'!$A$2:$D$601,4,FALSE))*Index!$C$15</f>
        <v>80.040000000000006</v>
      </c>
      <c r="E40" s="85"/>
      <c r="F40" s="46" t="s">
        <v>80</v>
      </c>
      <c r="G40" s="83"/>
      <c r="H40" s="46" t="s">
        <v>80</v>
      </c>
      <c r="I40" s="83"/>
      <c r="J40" s="46" t="s">
        <v>80</v>
      </c>
    </row>
    <row r="41" spans="1:10" s="6" customFormat="1" ht="15" customHeight="1" x14ac:dyDescent="0.35">
      <c r="A41" s="43">
        <f>VLOOKUP(C41,'SUP_LMT_ADA Master Price List'!$A$2:$D$601,2,FALSE)</f>
        <v>38401</v>
      </c>
      <c r="B41" s="44" t="str">
        <f>VLOOKUP(C41,'SUP_LMT_ADA Master Price List'!$A$2:$D$601,3,FALSE)</f>
        <v>12 Volt/50Watt Power Supply with Photo Eye, and Timer</v>
      </c>
      <c r="C41" s="85">
        <v>38401</v>
      </c>
      <c r="D41" s="45">
        <f>(VLOOKUP(C41,'SUP_LMT_ADA Master Price List'!$A$2:$D$601,4,FALSE))*Index!$C$15</f>
        <v>279.99</v>
      </c>
      <c r="E41" s="85"/>
      <c r="F41" s="46" t="s">
        <v>80</v>
      </c>
      <c r="G41" s="83"/>
      <c r="H41" s="46" t="s">
        <v>80</v>
      </c>
      <c r="I41" s="83"/>
      <c r="J41" s="46" t="s">
        <v>80</v>
      </c>
    </row>
    <row r="121" spans="6:9" x14ac:dyDescent="0.35">
      <c r="F121" s="14"/>
      <c r="G121" s="14"/>
      <c r="H121" s="14"/>
      <c r="I121" s="88"/>
    </row>
  </sheetData>
  <mergeCells count="4">
    <mergeCell ref="A11:J11"/>
    <mergeCell ref="A1:J1"/>
    <mergeCell ref="A2:J2"/>
    <mergeCell ref="A3:J10"/>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999FF"/>
  </sheetPr>
  <dimension ref="A1:J109"/>
  <sheetViews>
    <sheetView showGridLines="0" workbookViewId="0">
      <pane ySplit="2" topLeftCell="A3" activePane="bottomLeft" state="frozen"/>
      <selection activeCell="C1" sqref="C1"/>
      <selection pane="bottomLeft" activeCell="N3" sqref="N3"/>
    </sheetView>
  </sheetViews>
  <sheetFormatPr defaultRowHeight="14.5" x14ac:dyDescent="0.35"/>
  <cols>
    <col min="1" max="1" width="11.7265625" style="8" customWidth="1"/>
    <col min="2" max="2" width="58.7265625" customWidth="1"/>
    <col min="3" max="3" width="11.7265625" style="91" hidden="1" customWidth="1"/>
    <col min="4" max="4" width="9.7265625" customWidth="1"/>
    <col min="5" max="5" width="11.7265625" style="19" hidden="1" customWidth="1"/>
    <col min="6" max="6" width="9.7265625" customWidth="1"/>
    <col min="7" max="7" width="11.7265625" hidden="1" customWidth="1"/>
    <col min="8" max="8" width="9.7265625" customWidth="1"/>
    <col min="9" max="9" width="11.7265625" style="19" hidden="1" customWidth="1"/>
    <col min="10" max="10" width="9.7265625" customWidth="1"/>
  </cols>
  <sheetData>
    <row r="1" spans="1:10" ht="45" customHeight="1" x14ac:dyDescent="0.35">
      <c r="A1" s="255" t="s">
        <v>40</v>
      </c>
      <c r="B1" s="255"/>
      <c r="C1" s="255"/>
      <c r="D1" s="255"/>
      <c r="E1" s="255"/>
      <c r="F1" s="255"/>
      <c r="G1" s="255"/>
      <c r="H1" s="255"/>
      <c r="I1" s="255"/>
      <c r="J1" s="255"/>
    </row>
    <row r="2" spans="1:10" ht="15" customHeight="1" x14ac:dyDescent="0.35">
      <c r="A2" s="234" t="s">
        <v>233</v>
      </c>
      <c r="B2" s="235"/>
      <c r="C2" s="235"/>
      <c r="D2" s="235"/>
      <c r="E2" s="235"/>
      <c r="F2" s="235"/>
      <c r="G2" s="235"/>
      <c r="H2" s="235"/>
      <c r="I2" s="235"/>
      <c r="J2" s="236"/>
    </row>
    <row r="3" spans="1:10" ht="323.25" customHeight="1" x14ac:dyDescent="1.35">
      <c r="A3" s="256"/>
      <c r="B3" s="257"/>
      <c r="C3" s="257"/>
      <c r="D3" s="257"/>
      <c r="E3" s="257"/>
      <c r="F3" s="257"/>
      <c r="G3" s="257"/>
      <c r="H3" s="257"/>
      <c r="I3" s="257"/>
      <c r="J3" s="257"/>
    </row>
    <row r="4" spans="1:10" s="4" customFormat="1" ht="15" customHeight="1" x14ac:dyDescent="0.25">
      <c r="A4" s="285" t="s">
        <v>1541</v>
      </c>
      <c r="B4" s="259"/>
      <c r="C4" s="259"/>
      <c r="D4" s="259"/>
      <c r="E4" s="259"/>
      <c r="F4" s="259"/>
      <c r="G4" s="259"/>
      <c r="H4" s="259"/>
      <c r="I4" s="259"/>
      <c r="J4" s="260"/>
    </row>
    <row r="5" spans="1:10" s="4" customFormat="1" ht="15" customHeight="1" x14ac:dyDescent="0.35">
      <c r="A5" s="34" t="s">
        <v>23</v>
      </c>
      <c r="B5" s="34" t="s">
        <v>1538</v>
      </c>
      <c r="C5" s="84" t="s">
        <v>954</v>
      </c>
      <c r="D5" s="35" t="s">
        <v>78</v>
      </c>
      <c r="E5" s="84" t="s">
        <v>955</v>
      </c>
      <c r="F5" s="36" t="s">
        <v>79</v>
      </c>
      <c r="G5" s="84" t="s">
        <v>956</v>
      </c>
      <c r="H5" s="36" t="s">
        <v>1530</v>
      </c>
      <c r="I5" s="84" t="s">
        <v>957</v>
      </c>
      <c r="J5" s="36" t="s">
        <v>1542</v>
      </c>
    </row>
    <row r="6" spans="1:10" ht="15" customHeight="1" x14ac:dyDescent="0.35">
      <c r="A6" s="43">
        <f>VLOOKUP(C6,'SUP_LMT_ADA Master Price List'!$A$2:$D$601,2,FALSE)</f>
        <v>38520</v>
      </c>
      <c r="B6" s="44" t="str">
        <f>VLOOKUP(C6,'SUP_LMT_ADA Master Price List'!$A$2:$D$601,3,FALSE)</f>
        <v>2½" Ornamental Downward Solar Light</v>
      </c>
      <c r="C6" s="85" t="s">
        <v>1533</v>
      </c>
      <c r="D6" s="45">
        <f>(VLOOKUP(C6,'SUP_LMT_ADA Master Price List'!$A$2:$D$601,4,FALSE))*Index!$C$15</f>
        <v>75.653499999999994</v>
      </c>
      <c r="E6" s="85" t="s">
        <v>1534</v>
      </c>
      <c r="F6" s="46">
        <f>(VLOOKUP(E6,'SUP_LMT_ADA Master Price List'!$A$2:$D$601,4,FALSE))*Index!$C$15</f>
        <v>75.653499999999994</v>
      </c>
      <c r="G6" s="83" t="s">
        <v>1537</v>
      </c>
      <c r="H6" s="46">
        <f>(VLOOKUP(G6,'SUP_LMT_ADA Master Price List'!$A$2:$D$601,4,FALSE))*Index!$C$15</f>
        <v>75.653499999999994</v>
      </c>
      <c r="I6" s="83"/>
      <c r="J6" s="46" t="s">
        <v>80</v>
      </c>
    </row>
    <row r="7" spans="1:10" ht="15" customHeight="1" x14ac:dyDescent="0.35">
      <c r="A7" s="43">
        <f>VLOOKUP(C7,'SUP_LMT_ADA Master Price List'!$A$2:$D$601,2,FALSE)</f>
        <v>38521</v>
      </c>
      <c r="B7" s="44" t="str">
        <f>VLOOKUP(C7,'SUP_LMT_ADA Master Price List'!$A$2:$D$601,3,FALSE)</f>
        <v>2½" Ornamental Solar Light</v>
      </c>
      <c r="C7" s="85" t="s">
        <v>450</v>
      </c>
      <c r="D7" s="45">
        <f>(VLOOKUP(C7,'SUP_LMT_ADA Master Price List'!$A$2:$D$601,4,FALSE))*Index!$C$15</f>
        <v>90.86</v>
      </c>
      <c r="E7" s="85" t="s">
        <v>961</v>
      </c>
      <c r="F7" s="46">
        <f>(VLOOKUP(E7,'SUP_LMT_ADA Master Price List'!$A$2:$D$601,4,FALSE))*Index!$C$15</f>
        <v>90.86</v>
      </c>
      <c r="G7" s="83" t="s">
        <v>451</v>
      </c>
      <c r="H7" s="46">
        <f>(VLOOKUP(G7,'SUP_LMT_ADA Master Price List'!$A$2:$D$601,4,FALSE))*Index!$C$15</f>
        <v>90.86</v>
      </c>
      <c r="I7" s="83"/>
      <c r="J7" s="46" t="s">
        <v>80</v>
      </c>
    </row>
    <row r="8" spans="1:10" ht="15" customHeight="1" x14ac:dyDescent="0.35">
      <c r="A8" s="34" t="s">
        <v>23</v>
      </c>
      <c r="B8" s="34" t="s">
        <v>1539</v>
      </c>
      <c r="C8" s="84" t="s">
        <v>954</v>
      </c>
      <c r="D8" s="35" t="s">
        <v>78</v>
      </c>
      <c r="E8" s="84" t="s">
        <v>955</v>
      </c>
      <c r="F8" s="36" t="s">
        <v>79</v>
      </c>
      <c r="G8" s="84" t="s">
        <v>956</v>
      </c>
      <c r="H8" s="36" t="s">
        <v>1530</v>
      </c>
      <c r="I8" s="84" t="s">
        <v>957</v>
      </c>
      <c r="J8" s="36" t="s">
        <v>1542</v>
      </c>
    </row>
    <row r="9" spans="1:10" ht="15" customHeight="1" x14ac:dyDescent="0.35">
      <c r="A9" s="43">
        <f>VLOOKUP(C9,'SUP_LMT_ADA Master Price List'!$A$2:$D$601,2,FALSE)</f>
        <v>38558</v>
      </c>
      <c r="B9" s="44" t="str">
        <f>VLOOKUP(C9,'SUP_LMT_ADA Master Price List'!$A$2:$D$601,3,FALSE)</f>
        <v xml:space="preserve">Cape May 4" Post Cap Light - Solar </v>
      </c>
      <c r="C9" s="85" t="s">
        <v>453</v>
      </c>
      <c r="D9" s="45" t="s">
        <v>80</v>
      </c>
      <c r="E9" s="85"/>
      <c r="F9" s="46" t="s">
        <v>80</v>
      </c>
      <c r="G9" s="83"/>
      <c r="H9" s="46" t="s">
        <v>80</v>
      </c>
      <c r="I9" s="83" t="s">
        <v>453</v>
      </c>
      <c r="J9" s="95">
        <f>(VLOOKUP(I9,'SUP_LMT_ADA Master Price List'!$A$2:$D$601,4,FALSE))*Index!$C$15</f>
        <v>54.487000000000002</v>
      </c>
    </row>
    <row r="10" spans="1:10" ht="15" customHeight="1" x14ac:dyDescent="0.35">
      <c r="A10" s="43">
        <f>VLOOKUP(C10,'SUP_LMT_ADA Master Price List'!$A$2:$D$601,2,FALSE)</f>
        <v>38560</v>
      </c>
      <c r="B10" s="44" t="str">
        <f>VLOOKUP(C10,'SUP_LMT_ADA Master Price List'!$A$2:$D$601,3,FALSE)</f>
        <v xml:space="preserve">Cape May Downward 4" Post Cap Light - Solar </v>
      </c>
      <c r="C10" s="85" t="s">
        <v>454</v>
      </c>
      <c r="D10" s="45" t="s">
        <v>80</v>
      </c>
      <c r="E10" s="85"/>
      <c r="F10" s="46" t="s">
        <v>80</v>
      </c>
      <c r="G10" s="83"/>
      <c r="H10" s="46" t="s">
        <v>80</v>
      </c>
      <c r="I10" s="83" t="s">
        <v>454</v>
      </c>
      <c r="J10" s="95">
        <f>(VLOOKUP(I10,'SUP_LMT_ADA Master Price List'!$A$2:$D$601,4,FALSE))*Index!$C$15</f>
        <v>57.793300000000002</v>
      </c>
    </row>
    <row r="11" spans="1:10" ht="15" customHeight="1" x14ac:dyDescent="0.35">
      <c r="A11" s="43">
        <f>VLOOKUP(C11,'SUP_LMT_ADA Master Price List'!$A$2:$D$601,2,FALSE)</f>
        <v>38613</v>
      </c>
      <c r="B11" s="44" t="str">
        <f>VLOOKUP(C11,'SUP_LMT_ADA Master Price List'!$A$2:$D$601,3,FALSE)</f>
        <v>Neptune 4" Post Cap Light - Solar</v>
      </c>
      <c r="C11" s="85" t="s">
        <v>455</v>
      </c>
      <c r="D11" s="45" t="s">
        <v>80</v>
      </c>
      <c r="E11" s="85"/>
      <c r="F11" s="46" t="s">
        <v>80</v>
      </c>
      <c r="G11" s="83"/>
      <c r="H11" s="46" t="s">
        <v>80</v>
      </c>
      <c r="I11" s="83" t="s">
        <v>455</v>
      </c>
      <c r="J11" s="95">
        <f>(VLOOKUP(I11,'SUP_LMT_ADA Master Price List'!$A$2:$D$601,4,FALSE))*Index!$C$15</f>
        <v>54.487000000000002</v>
      </c>
    </row>
    <row r="12" spans="1:10" ht="15" customHeight="1" x14ac:dyDescent="0.35">
      <c r="A12" s="43">
        <f>VLOOKUP(C12,'SUP_LMT_ADA Master Price List'!$A$2:$D$601,2,FALSE)</f>
        <v>38615</v>
      </c>
      <c r="B12" s="44" t="str">
        <f>VLOOKUP(C12,'SUP_LMT_ADA Master Price List'!$A$2:$D$601,3,FALSE)</f>
        <v>Neptune Downward 4" Post Cap Light - Solar</v>
      </c>
      <c r="C12" s="85" t="s">
        <v>456</v>
      </c>
      <c r="D12" s="45" t="s">
        <v>80</v>
      </c>
      <c r="E12" s="85"/>
      <c r="F12" s="46" t="s">
        <v>80</v>
      </c>
      <c r="G12" s="83"/>
      <c r="H12" s="46" t="s">
        <v>80</v>
      </c>
      <c r="I12" s="83" t="s">
        <v>456</v>
      </c>
      <c r="J12" s="95">
        <f>(VLOOKUP(I12,'SUP_LMT_ADA Master Price List'!$A$2:$D$601,4,FALSE))*Index!$C$15</f>
        <v>57.793300000000002</v>
      </c>
    </row>
    <row r="13" spans="1:10" s="4" customFormat="1" ht="15" customHeight="1" x14ac:dyDescent="0.35">
      <c r="A13" s="34" t="s">
        <v>23</v>
      </c>
      <c r="B13" s="34" t="s">
        <v>1540</v>
      </c>
      <c r="C13" s="84" t="s">
        <v>954</v>
      </c>
      <c r="D13" s="35" t="s">
        <v>78</v>
      </c>
      <c r="E13" s="84" t="s">
        <v>955</v>
      </c>
      <c r="F13" s="36" t="s">
        <v>79</v>
      </c>
      <c r="G13" s="84" t="s">
        <v>956</v>
      </c>
      <c r="H13" s="36" t="s">
        <v>1530</v>
      </c>
      <c r="I13" s="84" t="s">
        <v>957</v>
      </c>
      <c r="J13" s="36" t="s">
        <v>1542</v>
      </c>
    </row>
    <row r="14" spans="1:10" ht="15" customHeight="1" x14ac:dyDescent="0.35">
      <c r="A14" s="43">
        <f>VLOOKUP(C14,'SUP_LMT_ADA Master Price List'!$A$2:$D$601,2,FALSE)</f>
        <v>38651</v>
      </c>
      <c r="B14" s="44" t="str">
        <f>VLOOKUP(C14,'SUP_LMT_ADA Master Price List'!$A$2:$D$601,3,FALSE)</f>
        <v>Solar Ornamental Wedge Side Light</v>
      </c>
      <c r="C14" s="85" t="s">
        <v>457</v>
      </c>
      <c r="D14" s="45">
        <f>(VLOOKUP(C14,'SUP_LMT_ADA Master Price List'!$A$2:$D$601,4,FALSE))*Index!$C$15</f>
        <v>84.470299999999995</v>
      </c>
      <c r="E14" s="85"/>
      <c r="F14" s="46" t="s">
        <v>80</v>
      </c>
      <c r="G14" s="83"/>
      <c r="H14" s="46" t="s">
        <v>80</v>
      </c>
      <c r="I14" s="83" t="s">
        <v>458</v>
      </c>
      <c r="J14" s="46">
        <f>(VLOOKUP(I14,'SUP_LMT_ADA Master Price List'!$A$2:$D$601,4,FALSE))*Index!$C$15</f>
        <v>84.470299999999995</v>
      </c>
    </row>
    <row r="15" spans="1:10" x14ac:dyDescent="0.35">
      <c r="D15" s="6"/>
      <c r="E15" s="93"/>
      <c r="F15" s="6"/>
      <c r="G15" s="6"/>
      <c r="H15" s="6"/>
      <c r="I15" s="93"/>
      <c r="J15" s="6"/>
    </row>
    <row r="16" spans="1:10" x14ac:dyDescent="0.35">
      <c r="D16" s="6"/>
      <c r="E16" s="93"/>
      <c r="F16" s="6"/>
      <c r="G16" s="6"/>
      <c r="H16" s="6"/>
      <c r="I16" s="93"/>
      <c r="J16" s="6"/>
    </row>
    <row r="17" spans="4:10" x14ac:dyDescent="0.35">
      <c r="D17" s="6"/>
      <c r="E17" s="93"/>
    </row>
    <row r="18" spans="4:10" x14ac:dyDescent="0.35">
      <c r="D18" s="6"/>
      <c r="E18" s="93"/>
      <c r="J18" s="6"/>
    </row>
    <row r="19" spans="4:10" x14ac:dyDescent="0.35">
      <c r="J19" s="6"/>
    </row>
    <row r="109" spans="6:9" x14ac:dyDescent="0.35">
      <c r="F109" s="9"/>
      <c r="G109" s="9"/>
      <c r="H109" s="9"/>
      <c r="I109" s="87"/>
    </row>
  </sheetData>
  <mergeCells count="4">
    <mergeCell ref="A1:J1"/>
    <mergeCell ref="A3:J3"/>
    <mergeCell ref="A4:J4"/>
    <mergeCell ref="A2:J2"/>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468"/>
  <sheetViews>
    <sheetView workbookViewId="0">
      <pane ySplit="1" topLeftCell="A2" activePane="bottomLeft" state="frozenSplit"/>
      <selection activeCell="E108" sqref="E108"/>
      <selection pane="bottomLeft" activeCell="E1" sqref="E1:E1048576"/>
    </sheetView>
  </sheetViews>
  <sheetFormatPr defaultColWidth="9.1796875" defaultRowHeight="11.5" x14ac:dyDescent="0.25"/>
  <cols>
    <col min="1" max="1" width="12.7265625" style="108" customWidth="1"/>
    <col min="2" max="2" width="12.7265625" style="77" customWidth="1"/>
    <col min="3" max="3" width="15.7265625" style="77" customWidth="1"/>
    <col min="4" max="4" width="57.7265625" style="23" customWidth="1"/>
    <col min="5" max="5" width="11.7265625" style="2" customWidth="1"/>
    <col min="6" max="16384" width="9.1796875" style="1"/>
  </cols>
  <sheetData>
    <row r="1" spans="1:13" s="76" customFormat="1" x14ac:dyDescent="0.25">
      <c r="A1" s="124" t="s">
        <v>0</v>
      </c>
      <c r="B1" s="81" t="s">
        <v>234</v>
      </c>
      <c r="C1" s="81" t="s">
        <v>792</v>
      </c>
      <c r="D1" s="81" t="s">
        <v>793</v>
      </c>
      <c r="E1" s="118" t="s">
        <v>1</v>
      </c>
      <c r="F1" s="172" t="s">
        <v>185</v>
      </c>
      <c r="G1" s="172"/>
      <c r="H1" s="172"/>
      <c r="I1" s="172"/>
      <c r="J1" s="172"/>
      <c r="K1" s="172"/>
      <c r="L1" s="172"/>
      <c r="M1" s="172"/>
    </row>
    <row r="2" spans="1:13" s="21" customFormat="1" x14ac:dyDescent="0.25">
      <c r="A2" s="108">
        <v>16024</v>
      </c>
      <c r="B2" s="77">
        <v>16024</v>
      </c>
      <c r="C2" s="77" t="s">
        <v>83</v>
      </c>
      <c r="D2" s="23" t="s">
        <v>1075</v>
      </c>
      <c r="E2" s="2">
        <v>356.77511520000002</v>
      </c>
      <c r="F2" s="23"/>
      <c r="G2" s="2"/>
      <c r="H2" s="33"/>
    </row>
    <row r="3" spans="1:13" s="21" customFormat="1" x14ac:dyDescent="0.25">
      <c r="A3" s="108">
        <v>16030</v>
      </c>
      <c r="B3" s="77">
        <v>16030</v>
      </c>
      <c r="C3" s="77" t="s">
        <v>84</v>
      </c>
      <c r="D3" s="23" t="s">
        <v>1076</v>
      </c>
      <c r="E3" s="2">
        <v>447.31720319999999</v>
      </c>
      <c r="F3" s="23"/>
      <c r="G3" s="2"/>
      <c r="H3" s="33"/>
    </row>
    <row r="4" spans="1:13" s="21" customFormat="1" x14ac:dyDescent="0.25">
      <c r="A4" s="108">
        <v>16036</v>
      </c>
      <c r="B4" s="77">
        <v>16036</v>
      </c>
      <c r="C4" s="77" t="s">
        <v>85</v>
      </c>
      <c r="D4" s="23" t="s">
        <v>1077</v>
      </c>
      <c r="E4" s="2">
        <v>532.56129920000001</v>
      </c>
      <c r="F4" s="23"/>
      <c r="G4" s="2"/>
      <c r="H4" s="33"/>
    </row>
    <row r="5" spans="1:13" s="21" customFormat="1" x14ac:dyDescent="0.25">
      <c r="A5" s="108">
        <v>16042</v>
      </c>
      <c r="B5" s="77">
        <v>16042</v>
      </c>
      <c r="C5" s="77" t="s">
        <v>86</v>
      </c>
      <c r="D5" s="23" t="s">
        <v>1078</v>
      </c>
      <c r="E5" s="2">
        <v>623.0676704</v>
      </c>
      <c r="F5" s="23"/>
      <c r="G5" s="2"/>
      <c r="H5" s="33"/>
    </row>
    <row r="6" spans="1:13" s="21" customFormat="1" x14ac:dyDescent="0.25">
      <c r="A6" s="108">
        <v>16048</v>
      </c>
      <c r="B6" s="77">
        <v>16048</v>
      </c>
      <c r="C6" s="77" t="s">
        <v>87</v>
      </c>
      <c r="D6" s="23" t="s">
        <v>1079</v>
      </c>
      <c r="E6" s="2">
        <v>713.63356959999999</v>
      </c>
      <c r="F6" s="23"/>
      <c r="G6" s="2"/>
      <c r="H6" s="33"/>
    </row>
    <row r="7" spans="1:13" s="21" customFormat="1" x14ac:dyDescent="0.25">
      <c r="A7" s="108">
        <v>16054</v>
      </c>
      <c r="B7" s="77">
        <v>16054</v>
      </c>
      <c r="C7" s="77" t="s">
        <v>88</v>
      </c>
      <c r="D7" s="23" t="s">
        <v>1080</v>
      </c>
      <c r="E7" s="2">
        <v>798.37763040000004</v>
      </c>
      <c r="F7" s="23"/>
      <c r="G7" s="2"/>
      <c r="H7" s="33"/>
    </row>
    <row r="8" spans="1:13" s="21" customFormat="1" ht="13.5" customHeight="1" x14ac:dyDescent="0.25">
      <c r="A8" s="108">
        <v>16060</v>
      </c>
      <c r="B8" s="77">
        <v>16060</v>
      </c>
      <c r="C8" s="77" t="s">
        <v>89</v>
      </c>
      <c r="D8" s="23" t="s">
        <v>1081</v>
      </c>
      <c r="E8" s="2">
        <v>889.33641439999997</v>
      </c>
      <c r="F8" s="23"/>
      <c r="G8" s="2"/>
      <c r="H8" s="33"/>
    </row>
    <row r="9" spans="1:13" s="21" customFormat="1" x14ac:dyDescent="0.25">
      <c r="A9" s="108">
        <v>16103</v>
      </c>
      <c r="B9" s="77">
        <v>16103</v>
      </c>
      <c r="C9" s="77" t="s">
        <v>90</v>
      </c>
      <c r="D9" s="23" t="s">
        <v>1082</v>
      </c>
      <c r="E9" s="2">
        <v>746.57636479999996</v>
      </c>
      <c r="F9" s="23"/>
      <c r="G9" s="2"/>
      <c r="H9" s="33"/>
    </row>
    <row r="10" spans="1:13" s="21" customFormat="1" x14ac:dyDescent="0.25">
      <c r="A10" s="108">
        <v>16104</v>
      </c>
      <c r="B10" s="77">
        <v>16104</v>
      </c>
      <c r="C10" s="77" t="s">
        <v>91</v>
      </c>
      <c r="D10" s="23" t="s">
        <v>1083</v>
      </c>
      <c r="E10" s="2">
        <v>908.49252479999996</v>
      </c>
      <c r="F10" s="23"/>
      <c r="G10" s="2"/>
      <c r="H10" s="33"/>
    </row>
    <row r="11" spans="1:13" s="21" customFormat="1" x14ac:dyDescent="0.25">
      <c r="A11" s="108">
        <v>16105</v>
      </c>
      <c r="B11" s="77">
        <v>16105</v>
      </c>
      <c r="C11" s="77" t="s">
        <v>92</v>
      </c>
      <c r="D11" s="23" t="s">
        <v>1084</v>
      </c>
      <c r="E11" s="2">
        <v>1070.4086847999999</v>
      </c>
      <c r="F11" s="23"/>
      <c r="G11" s="2"/>
      <c r="H11" s="33"/>
    </row>
    <row r="12" spans="1:13" s="21" customFormat="1" x14ac:dyDescent="0.25">
      <c r="A12" s="108">
        <v>16230</v>
      </c>
      <c r="B12" s="77">
        <v>16230</v>
      </c>
      <c r="C12" s="77" t="s">
        <v>93</v>
      </c>
      <c r="D12" s="23" t="s">
        <v>808</v>
      </c>
      <c r="E12" s="2">
        <v>518.34601280000004</v>
      </c>
      <c r="F12" s="23"/>
      <c r="G12" s="2"/>
      <c r="H12" s="33"/>
    </row>
    <row r="13" spans="1:13" s="21" customFormat="1" x14ac:dyDescent="0.25">
      <c r="A13" s="108">
        <v>16231</v>
      </c>
      <c r="B13" s="77">
        <v>16231</v>
      </c>
      <c r="C13" s="77" t="s">
        <v>94</v>
      </c>
      <c r="D13" s="23" t="s">
        <v>809</v>
      </c>
      <c r="E13" s="2">
        <v>62.790134399999999</v>
      </c>
      <c r="F13" s="23"/>
      <c r="G13" s="2"/>
      <c r="H13" s="33"/>
    </row>
    <row r="14" spans="1:13" s="21" customFormat="1" x14ac:dyDescent="0.25">
      <c r="A14" s="108">
        <v>16233</v>
      </c>
      <c r="B14" s="77">
        <v>16233</v>
      </c>
      <c r="C14" s="77" t="s">
        <v>810</v>
      </c>
      <c r="D14" s="23" t="s">
        <v>95</v>
      </c>
      <c r="E14" s="2">
        <v>27.552959999999999</v>
      </c>
      <c r="F14" s="23"/>
      <c r="G14" s="2"/>
      <c r="H14" s="33"/>
    </row>
    <row r="15" spans="1:13" s="21" customFormat="1" x14ac:dyDescent="0.25">
      <c r="A15" s="108">
        <v>16250</v>
      </c>
      <c r="B15" s="77">
        <v>16250</v>
      </c>
      <c r="C15" s="77" t="s">
        <v>96</v>
      </c>
      <c r="D15" s="23" t="s">
        <v>813</v>
      </c>
      <c r="E15" s="2">
        <v>82.958220800000007</v>
      </c>
      <c r="F15" s="23"/>
      <c r="G15" s="2"/>
      <c r="H15" s="33"/>
    </row>
    <row r="16" spans="1:13" s="21" customFormat="1" x14ac:dyDescent="0.25">
      <c r="A16" s="108">
        <v>16251</v>
      </c>
      <c r="B16" s="77">
        <v>16251</v>
      </c>
      <c r="C16" s="77" t="s">
        <v>97</v>
      </c>
      <c r="D16" s="23" t="s">
        <v>814</v>
      </c>
      <c r="E16" s="2">
        <v>50.063048000000002</v>
      </c>
      <c r="F16" s="23"/>
      <c r="G16" s="2"/>
      <c r="H16" s="33"/>
    </row>
    <row r="17" spans="1:8" s="21" customFormat="1" x14ac:dyDescent="0.25">
      <c r="A17" s="108">
        <v>16252</v>
      </c>
      <c r="B17" s="77">
        <v>16252</v>
      </c>
      <c r="C17" s="77" t="s">
        <v>98</v>
      </c>
      <c r="D17" s="23" t="s">
        <v>815</v>
      </c>
      <c r="E17" s="2">
        <v>45.384147200000001</v>
      </c>
      <c r="F17" s="23"/>
      <c r="G17" s="2"/>
      <c r="H17" s="33"/>
    </row>
    <row r="18" spans="1:8" s="21" customFormat="1" x14ac:dyDescent="0.25">
      <c r="A18" s="108">
        <v>17030</v>
      </c>
      <c r="B18" s="77">
        <v>17030</v>
      </c>
      <c r="C18" s="77" t="s">
        <v>99</v>
      </c>
      <c r="D18" s="23" t="s">
        <v>828</v>
      </c>
      <c r="E18" s="2">
        <v>26.989995199999999</v>
      </c>
      <c r="F18" s="23"/>
      <c r="G18" s="2"/>
      <c r="H18" s="33"/>
    </row>
    <row r="19" spans="1:8" s="21" customFormat="1" x14ac:dyDescent="0.25">
      <c r="A19" s="108">
        <v>17224</v>
      </c>
      <c r="B19" s="77">
        <v>17224</v>
      </c>
      <c r="C19" s="77" t="s">
        <v>100</v>
      </c>
      <c r="D19" s="23" t="s">
        <v>1423</v>
      </c>
      <c r="E19" s="2">
        <v>91.339763199999993</v>
      </c>
      <c r="F19" s="23"/>
      <c r="G19" s="2"/>
      <c r="H19" s="33"/>
    </row>
    <row r="20" spans="1:8" s="21" customFormat="1" x14ac:dyDescent="0.25">
      <c r="A20" s="108">
        <v>17230</v>
      </c>
      <c r="B20" s="77">
        <v>17230</v>
      </c>
      <c r="C20" s="77" t="s">
        <v>101</v>
      </c>
      <c r="D20" s="23" t="s">
        <v>1424</v>
      </c>
      <c r="E20" s="2">
        <v>114.1866096</v>
      </c>
      <c r="F20" s="23"/>
      <c r="G20" s="115"/>
      <c r="H20" s="33"/>
    </row>
    <row r="21" spans="1:8" s="21" customFormat="1" x14ac:dyDescent="0.25">
      <c r="A21" s="108">
        <v>17236</v>
      </c>
      <c r="B21" s="77">
        <v>17236</v>
      </c>
      <c r="C21" s="77" t="s">
        <v>102</v>
      </c>
      <c r="D21" s="23" t="s">
        <v>1425</v>
      </c>
      <c r="E21" s="2">
        <v>137.033456</v>
      </c>
      <c r="F21" s="23"/>
      <c r="G21" s="2"/>
      <c r="H21" s="33"/>
    </row>
    <row r="22" spans="1:8" s="21" customFormat="1" x14ac:dyDescent="0.25">
      <c r="A22" s="108">
        <v>17242</v>
      </c>
      <c r="B22" s="77">
        <v>17242</v>
      </c>
      <c r="C22" s="77" t="s">
        <v>103</v>
      </c>
      <c r="D22" s="114" t="s">
        <v>1426</v>
      </c>
      <c r="E22" s="2">
        <v>159.83268000000001</v>
      </c>
      <c r="F22" s="23"/>
      <c r="G22" s="2"/>
      <c r="H22" s="33"/>
    </row>
    <row r="23" spans="1:8" s="21" customFormat="1" x14ac:dyDescent="0.25">
      <c r="A23" s="108">
        <v>17248</v>
      </c>
      <c r="B23" s="77">
        <v>17248</v>
      </c>
      <c r="C23" s="77" t="s">
        <v>104</v>
      </c>
      <c r="D23" s="23" t="s">
        <v>1427</v>
      </c>
      <c r="E23" s="2">
        <v>182.67952639999999</v>
      </c>
      <c r="F23" s="23"/>
      <c r="G23" s="2"/>
      <c r="H23" s="33"/>
    </row>
    <row r="24" spans="1:8" s="21" customFormat="1" x14ac:dyDescent="0.25">
      <c r="A24" s="108">
        <v>17254</v>
      </c>
      <c r="B24" s="77">
        <v>17254</v>
      </c>
      <c r="C24" s="77" t="s">
        <v>105</v>
      </c>
      <c r="D24" s="23" t="s">
        <v>1428</v>
      </c>
      <c r="E24" s="2">
        <v>205.50256160000001</v>
      </c>
      <c r="F24" s="23"/>
      <c r="G24" s="2"/>
      <c r="H24" s="33"/>
    </row>
    <row r="25" spans="1:8" s="21" customFormat="1" x14ac:dyDescent="0.25">
      <c r="A25" s="108">
        <v>17260</v>
      </c>
      <c r="B25" s="77">
        <v>17260</v>
      </c>
      <c r="C25" s="77" t="s">
        <v>106</v>
      </c>
      <c r="D25" s="23" t="s">
        <v>1429</v>
      </c>
      <c r="E25" s="2">
        <v>228.34940800000001</v>
      </c>
      <c r="F25" s="23"/>
      <c r="G25" s="2"/>
      <c r="H25" s="33"/>
    </row>
    <row r="26" spans="1:8" s="21" customFormat="1" x14ac:dyDescent="0.25">
      <c r="A26" s="108">
        <v>17266</v>
      </c>
      <c r="B26" s="77">
        <v>17266</v>
      </c>
      <c r="C26" s="77" t="s">
        <v>107</v>
      </c>
      <c r="D26" s="23" t="s">
        <v>1430</v>
      </c>
      <c r="E26" s="2">
        <v>251.19625439999999</v>
      </c>
      <c r="F26" s="23"/>
      <c r="G26" s="2"/>
      <c r="H26" s="33"/>
    </row>
    <row r="27" spans="1:8" s="21" customFormat="1" x14ac:dyDescent="0.25">
      <c r="A27" s="108">
        <v>17300</v>
      </c>
      <c r="B27" s="77">
        <v>17300</v>
      </c>
      <c r="C27" s="77" t="s">
        <v>108</v>
      </c>
      <c r="D27" s="23" t="s">
        <v>843</v>
      </c>
      <c r="E27" s="2">
        <v>5.2265584</v>
      </c>
      <c r="F27" s="23"/>
      <c r="G27" s="2"/>
      <c r="H27" s="33"/>
    </row>
    <row r="28" spans="1:8" s="21" customFormat="1" x14ac:dyDescent="0.25">
      <c r="A28" s="108">
        <v>17302</v>
      </c>
      <c r="B28" s="77">
        <v>17302</v>
      </c>
      <c r="C28" s="77" t="s">
        <v>109</v>
      </c>
      <c r="D28" s="23" t="s">
        <v>844</v>
      </c>
      <c r="E28" s="2">
        <v>50.3844992</v>
      </c>
      <c r="F28" s="23"/>
      <c r="G28" s="2"/>
      <c r="H28" s="33"/>
    </row>
    <row r="29" spans="1:8" s="21" customFormat="1" x14ac:dyDescent="0.25">
      <c r="A29" s="108">
        <v>17306</v>
      </c>
      <c r="B29" s="77">
        <v>17306</v>
      </c>
      <c r="C29" s="77" t="s">
        <v>110</v>
      </c>
      <c r="D29" s="23" t="s">
        <v>1431</v>
      </c>
      <c r="E29" s="2">
        <v>100.1141904</v>
      </c>
      <c r="F29" s="23"/>
      <c r="G29" s="2"/>
      <c r="H29" s="33"/>
    </row>
    <row r="30" spans="1:8" s="21" customFormat="1" x14ac:dyDescent="0.25">
      <c r="A30" s="108">
        <v>17309</v>
      </c>
      <c r="B30" s="77">
        <v>17309</v>
      </c>
      <c r="C30" s="77" t="s">
        <v>111</v>
      </c>
      <c r="D30" s="23" t="s">
        <v>1432</v>
      </c>
      <c r="E30" s="2">
        <v>100.1141904</v>
      </c>
      <c r="F30" s="23"/>
      <c r="G30" s="2"/>
      <c r="H30" s="33"/>
    </row>
    <row r="31" spans="1:8" s="21" customFormat="1" x14ac:dyDescent="0.25">
      <c r="A31" s="108">
        <v>17312</v>
      </c>
      <c r="B31" s="77">
        <v>17312</v>
      </c>
      <c r="C31" s="77" t="s">
        <v>112</v>
      </c>
      <c r="D31" s="23" t="s">
        <v>1433</v>
      </c>
      <c r="E31" s="2">
        <v>100.1141904</v>
      </c>
      <c r="F31" s="23"/>
      <c r="G31" s="2"/>
      <c r="H31" s="33"/>
    </row>
    <row r="32" spans="1:8" s="21" customFormat="1" x14ac:dyDescent="0.25">
      <c r="A32" s="108">
        <v>17315</v>
      </c>
      <c r="B32" s="77">
        <v>17315</v>
      </c>
      <c r="C32" s="77" t="s">
        <v>113</v>
      </c>
      <c r="D32" s="23" t="s">
        <v>1434</v>
      </c>
      <c r="E32" s="2">
        <v>100.1141904</v>
      </c>
      <c r="F32" s="23"/>
      <c r="G32" s="2"/>
      <c r="H32" s="33"/>
    </row>
    <row r="33" spans="1:8" s="21" customFormat="1" x14ac:dyDescent="0.25">
      <c r="A33" s="108">
        <v>17318</v>
      </c>
      <c r="B33" s="77">
        <v>17318</v>
      </c>
      <c r="C33" s="77" t="s">
        <v>114</v>
      </c>
      <c r="D33" s="23" t="s">
        <v>1435</v>
      </c>
      <c r="E33" s="2">
        <v>100.1141904</v>
      </c>
      <c r="F33" s="23"/>
      <c r="G33" s="2"/>
      <c r="H33" s="33"/>
    </row>
    <row r="34" spans="1:8" s="21" customFormat="1" x14ac:dyDescent="0.25">
      <c r="A34" s="108">
        <v>17321</v>
      </c>
      <c r="B34" s="77">
        <v>17321</v>
      </c>
      <c r="C34" s="77" t="s">
        <v>115</v>
      </c>
      <c r="D34" s="23" t="s">
        <v>1436</v>
      </c>
      <c r="E34" s="2">
        <v>100.1141904</v>
      </c>
      <c r="F34" s="23"/>
      <c r="G34" s="2"/>
      <c r="H34" s="33"/>
    </row>
    <row r="35" spans="1:8" s="21" customFormat="1" x14ac:dyDescent="0.25">
      <c r="A35" s="108">
        <v>17324</v>
      </c>
      <c r="B35" s="77">
        <v>17324</v>
      </c>
      <c r="C35" s="77" t="s">
        <v>116</v>
      </c>
      <c r="D35" s="23" t="s">
        <v>1437</v>
      </c>
      <c r="E35" s="2">
        <v>100.1141904</v>
      </c>
      <c r="F35" s="23"/>
      <c r="G35" s="2"/>
      <c r="H35" s="33"/>
    </row>
    <row r="36" spans="1:8" s="21" customFormat="1" x14ac:dyDescent="0.25">
      <c r="A36" s="108">
        <v>17327</v>
      </c>
      <c r="B36" s="77">
        <v>17327</v>
      </c>
      <c r="C36" s="77" t="s">
        <v>117</v>
      </c>
      <c r="D36" s="23" t="s">
        <v>1438</v>
      </c>
      <c r="E36" s="2">
        <v>125.1159504</v>
      </c>
      <c r="F36" s="23"/>
      <c r="G36" s="2"/>
      <c r="H36" s="33"/>
    </row>
    <row r="37" spans="1:8" s="21" customFormat="1" x14ac:dyDescent="0.25">
      <c r="A37" s="108">
        <v>17330</v>
      </c>
      <c r="B37" s="77">
        <v>17330</v>
      </c>
      <c r="C37" s="77" t="s">
        <v>118</v>
      </c>
      <c r="D37" s="23" t="s">
        <v>1439</v>
      </c>
      <c r="E37" s="2">
        <v>125.1159504</v>
      </c>
      <c r="F37" s="23"/>
      <c r="G37" s="2"/>
      <c r="H37" s="33"/>
    </row>
    <row r="38" spans="1:8" s="21" customFormat="1" x14ac:dyDescent="0.25">
      <c r="A38" s="108">
        <v>17333</v>
      </c>
      <c r="B38" s="77">
        <v>17333</v>
      </c>
      <c r="C38" s="77" t="s">
        <v>119</v>
      </c>
      <c r="D38" s="23" t="s">
        <v>1440</v>
      </c>
      <c r="E38" s="2">
        <v>150.17723839999999</v>
      </c>
      <c r="F38" s="23"/>
      <c r="G38" s="2"/>
      <c r="H38" s="33"/>
    </row>
    <row r="39" spans="1:8" s="21" customFormat="1" x14ac:dyDescent="0.25">
      <c r="A39" s="108">
        <v>17336</v>
      </c>
      <c r="B39" s="77">
        <v>17336</v>
      </c>
      <c r="C39" s="77" t="s">
        <v>120</v>
      </c>
      <c r="D39" s="23" t="s">
        <v>1441</v>
      </c>
      <c r="E39" s="2">
        <v>150.17723839999999</v>
      </c>
      <c r="F39" s="23"/>
      <c r="G39" s="2"/>
      <c r="H39" s="33"/>
    </row>
    <row r="40" spans="1:8" s="21" customFormat="1" x14ac:dyDescent="0.25">
      <c r="A40" s="108">
        <v>17339</v>
      </c>
      <c r="B40" s="77">
        <v>17339</v>
      </c>
      <c r="C40" s="77" t="s">
        <v>121</v>
      </c>
      <c r="D40" s="23" t="s">
        <v>1442</v>
      </c>
      <c r="E40" s="2">
        <v>175.19090399999999</v>
      </c>
      <c r="F40" s="23"/>
      <c r="G40" s="2"/>
      <c r="H40" s="33"/>
    </row>
    <row r="41" spans="1:8" s="21" customFormat="1" x14ac:dyDescent="0.25">
      <c r="A41" s="108">
        <v>17342</v>
      </c>
      <c r="B41" s="77">
        <v>17342</v>
      </c>
      <c r="C41" s="77" t="s">
        <v>122</v>
      </c>
      <c r="D41" s="23" t="s">
        <v>1443</v>
      </c>
      <c r="E41" s="2">
        <v>175.19090399999999</v>
      </c>
      <c r="F41" s="23"/>
      <c r="G41" s="2"/>
      <c r="H41" s="33"/>
    </row>
    <row r="42" spans="1:8" s="21" customFormat="1" x14ac:dyDescent="0.25">
      <c r="A42" s="108">
        <v>17345</v>
      </c>
      <c r="B42" s="77">
        <v>17345</v>
      </c>
      <c r="C42" s="77" t="s">
        <v>123</v>
      </c>
      <c r="D42" s="23" t="s">
        <v>1444</v>
      </c>
      <c r="E42" s="2">
        <v>200.19266400000001</v>
      </c>
      <c r="F42" s="23"/>
      <c r="G42" s="2"/>
      <c r="H42" s="33"/>
    </row>
    <row r="43" spans="1:8" s="21" customFormat="1" x14ac:dyDescent="0.25">
      <c r="A43" s="108">
        <v>17348</v>
      </c>
      <c r="B43" s="77">
        <v>17348</v>
      </c>
      <c r="C43" s="77" t="s">
        <v>124</v>
      </c>
      <c r="D43" s="23" t="s">
        <v>1445</v>
      </c>
      <c r="E43" s="2">
        <v>200.19266400000001</v>
      </c>
      <c r="F43" s="23"/>
      <c r="G43" s="2"/>
      <c r="H43" s="33"/>
    </row>
    <row r="44" spans="1:8" s="21" customFormat="1" x14ac:dyDescent="0.25">
      <c r="A44" s="108">
        <v>17351</v>
      </c>
      <c r="B44" s="77">
        <v>17351</v>
      </c>
      <c r="C44" s="77" t="s">
        <v>125</v>
      </c>
      <c r="D44" s="23" t="s">
        <v>1446</v>
      </c>
      <c r="E44" s="2">
        <v>225.31348</v>
      </c>
      <c r="F44" s="23"/>
      <c r="G44" s="2"/>
      <c r="H44" s="33"/>
    </row>
    <row r="45" spans="1:8" s="21" customFormat="1" x14ac:dyDescent="0.25">
      <c r="A45" s="108">
        <v>17354</v>
      </c>
      <c r="B45" s="77">
        <v>17354</v>
      </c>
      <c r="C45" s="77" t="s">
        <v>126</v>
      </c>
      <c r="D45" s="23" t="s">
        <v>1447</v>
      </c>
      <c r="E45" s="2">
        <v>225.31348</v>
      </c>
      <c r="F45" s="23"/>
      <c r="G45" s="2"/>
      <c r="H45" s="33"/>
    </row>
    <row r="46" spans="1:8" s="21" customFormat="1" x14ac:dyDescent="0.25">
      <c r="A46" s="108">
        <v>17357</v>
      </c>
      <c r="B46" s="77">
        <v>17357</v>
      </c>
      <c r="C46" s="77" t="s">
        <v>127</v>
      </c>
      <c r="D46" s="23" t="s">
        <v>1448</v>
      </c>
      <c r="E46" s="2">
        <v>250.29142880000001</v>
      </c>
      <c r="F46" s="23"/>
      <c r="G46" s="2"/>
      <c r="H46" s="33"/>
    </row>
    <row r="47" spans="1:8" s="21" customFormat="1" x14ac:dyDescent="0.25">
      <c r="A47" s="108">
        <v>17360</v>
      </c>
      <c r="B47" s="77">
        <v>17360</v>
      </c>
      <c r="C47" s="77" t="s">
        <v>128</v>
      </c>
      <c r="D47" s="23" t="s">
        <v>1449</v>
      </c>
      <c r="E47" s="2">
        <v>250.29142880000001</v>
      </c>
      <c r="F47" s="23"/>
      <c r="G47" s="2"/>
      <c r="H47" s="33"/>
    </row>
    <row r="48" spans="1:8" s="21" customFormat="1" x14ac:dyDescent="0.25">
      <c r="A48" s="108">
        <v>17363</v>
      </c>
      <c r="B48" s="77">
        <v>17363</v>
      </c>
      <c r="C48" s="77" t="s">
        <v>129</v>
      </c>
      <c r="D48" s="23" t="s">
        <v>1450</v>
      </c>
      <c r="E48" s="2">
        <v>275.37652800000001</v>
      </c>
      <c r="F48" s="23"/>
      <c r="G48" s="2"/>
      <c r="H48" s="33"/>
    </row>
    <row r="49" spans="1:8" s="21" customFormat="1" x14ac:dyDescent="0.25">
      <c r="A49" s="108">
        <v>17366</v>
      </c>
      <c r="B49" s="77">
        <v>17366</v>
      </c>
      <c r="C49" s="77" t="s">
        <v>130</v>
      </c>
      <c r="D49" s="23" t="s">
        <v>1451</v>
      </c>
      <c r="E49" s="2">
        <v>275.37652800000001</v>
      </c>
      <c r="F49" s="23"/>
      <c r="G49" s="2"/>
      <c r="H49" s="33"/>
    </row>
    <row r="50" spans="1:8" s="21" customFormat="1" x14ac:dyDescent="0.25">
      <c r="A50" s="108">
        <v>17370</v>
      </c>
      <c r="B50" s="77">
        <v>17370</v>
      </c>
      <c r="C50" s="77" t="s">
        <v>1185</v>
      </c>
      <c r="D50" s="23" t="s">
        <v>1452</v>
      </c>
      <c r="E50" s="2">
        <v>211.62204</v>
      </c>
      <c r="F50" s="23"/>
      <c r="G50" s="2"/>
      <c r="H50" s="33"/>
    </row>
    <row r="51" spans="1:8" s="21" customFormat="1" x14ac:dyDescent="0.25">
      <c r="A51" s="108">
        <v>17382</v>
      </c>
      <c r="B51" s="77">
        <v>17382</v>
      </c>
      <c r="C51" s="77" t="s">
        <v>1186</v>
      </c>
      <c r="D51" s="23" t="s">
        <v>1453</v>
      </c>
      <c r="E51" s="2">
        <v>277.90051519999997</v>
      </c>
      <c r="F51" s="23"/>
      <c r="G51" s="2"/>
      <c r="H51" s="33"/>
    </row>
    <row r="52" spans="1:8" s="21" customFormat="1" x14ac:dyDescent="0.25">
      <c r="A52" s="108">
        <v>17390</v>
      </c>
      <c r="B52" s="77">
        <v>17390</v>
      </c>
      <c r="C52" s="77" t="s">
        <v>131</v>
      </c>
      <c r="D52" s="23" t="s">
        <v>1454</v>
      </c>
      <c r="E52" s="2">
        <v>234.7546208</v>
      </c>
      <c r="F52" s="23"/>
      <c r="G52" s="2"/>
      <c r="H52" s="33"/>
    </row>
    <row r="53" spans="1:8" s="21" customFormat="1" x14ac:dyDescent="0.25">
      <c r="A53" s="108">
        <v>17395</v>
      </c>
      <c r="B53" s="77">
        <v>17395</v>
      </c>
      <c r="C53" s="77" t="s">
        <v>132</v>
      </c>
      <c r="D53" s="23" t="s">
        <v>845</v>
      </c>
      <c r="E53" s="2">
        <v>178.17920960000001</v>
      </c>
      <c r="F53" s="23"/>
      <c r="G53" s="2"/>
      <c r="H53" s="33"/>
    </row>
    <row r="54" spans="1:8" s="21" customFormat="1" x14ac:dyDescent="0.25">
      <c r="A54" s="108">
        <v>17528</v>
      </c>
      <c r="B54" s="77">
        <v>17528</v>
      </c>
      <c r="C54" s="77" t="s">
        <v>133</v>
      </c>
      <c r="D54" s="23" t="s">
        <v>134</v>
      </c>
      <c r="E54" s="2">
        <v>5.0917700000000004</v>
      </c>
      <c r="F54" s="23"/>
      <c r="G54" s="2"/>
      <c r="H54" s="33"/>
    </row>
    <row r="55" spans="1:8" s="21" customFormat="1" x14ac:dyDescent="0.25">
      <c r="A55" s="108">
        <v>17530</v>
      </c>
      <c r="B55" s="77">
        <v>17530</v>
      </c>
      <c r="C55" s="77" t="s">
        <v>135</v>
      </c>
      <c r="D55" s="23" t="s">
        <v>890</v>
      </c>
      <c r="E55" s="2">
        <v>13.608100800000001</v>
      </c>
      <c r="F55" s="23"/>
      <c r="G55" s="2"/>
      <c r="H55" s="33"/>
    </row>
    <row r="56" spans="1:8" s="21" customFormat="1" x14ac:dyDescent="0.25">
      <c r="A56" s="108">
        <v>17531</v>
      </c>
      <c r="B56" s="77">
        <v>17531</v>
      </c>
      <c r="C56" s="77" t="s">
        <v>136</v>
      </c>
      <c r="D56" s="23" t="s">
        <v>891</v>
      </c>
      <c r="E56" s="2">
        <v>17.120252799999999</v>
      </c>
      <c r="F56" s="23"/>
      <c r="G56" s="2"/>
      <c r="H56" s="33"/>
    </row>
    <row r="57" spans="1:8" s="21" customFormat="1" x14ac:dyDescent="0.25">
      <c r="A57" s="108">
        <v>17581</v>
      </c>
      <c r="B57" s="77">
        <v>17581</v>
      </c>
      <c r="C57" s="77" t="s">
        <v>137</v>
      </c>
      <c r="D57" s="23" t="s">
        <v>1168</v>
      </c>
      <c r="E57" s="2">
        <v>22.561112000000001</v>
      </c>
      <c r="F57" s="23"/>
      <c r="G57" s="2"/>
      <c r="H57" s="33"/>
    </row>
    <row r="58" spans="1:8" s="21" customFormat="1" x14ac:dyDescent="0.25">
      <c r="A58" s="108">
        <v>17586</v>
      </c>
      <c r="B58" s="77">
        <v>17586</v>
      </c>
      <c r="C58" s="77" t="s">
        <v>138</v>
      </c>
      <c r="D58" s="23" t="s">
        <v>1167</v>
      </c>
      <c r="E58" s="2">
        <v>28.156744</v>
      </c>
      <c r="F58" s="23"/>
      <c r="G58" s="2"/>
      <c r="H58" s="33"/>
    </row>
    <row r="59" spans="1:8" s="21" customFormat="1" x14ac:dyDescent="0.25">
      <c r="A59" s="108">
        <v>17618</v>
      </c>
      <c r="B59" s="77">
        <v>17618</v>
      </c>
      <c r="C59" s="77" t="s">
        <v>214</v>
      </c>
      <c r="D59" s="23" t="s">
        <v>1455</v>
      </c>
      <c r="E59" s="2">
        <v>100.95948799999999</v>
      </c>
      <c r="F59" s="23"/>
      <c r="G59" s="2"/>
      <c r="H59" s="33"/>
    </row>
    <row r="60" spans="1:8" s="21" customFormat="1" x14ac:dyDescent="0.25">
      <c r="A60" s="108">
        <v>17619</v>
      </c>
      <c r="B60" s="77">
        <v>17619</v>
      </c>
      <c r="C60" s="77" t="s">
        <v>139</v>
      </c>
      <c r="D60" s="23" t="s">
        <v>1456</v>
      </c>
      <c r="E60" s="2">
        <v>16.953574400000001</v>
      </c>
      <c r="F60" s="23"/>
      <c r="G60" s="2"/>
      <c r="H60" s="33"/>
    </row>
    <row r="61" spans="1:8" s="21" customFormat="1" x14ac:dyDescent="0.25">
      <c r="A61" s="108">
        <v>17622</v>
      </c>
      <c r="B61" s="77">
        <v>17622</v>
      </c>
      <c r="C61" s="77" t="s">
        <v>140</v>
      </c>
      <c r="D61" s="23" t="s">
        <v>915</v>
      </c>
      <c r="E61" s="2">
        <v>30.085451200000001</v>
      </c>
      <c r="F61" s="23"/>
      <c r="G61" s="2"/>
      <c r="H61" s="33"/>
    </row>
    <row r="62" spans="1:8" s="21" customFormat="1" x14ac:dyDescent="0.25">
      <c r="A62" s="108">
        <v>17623</v>
      </c>
      <c r="B62" s="77">
        <v>17623</v>
      </c>
      <c r="C62" s="77" t="s">
        <v>141</v>
      </c>
      <c r="D62" s="23" t="s">
        <v>916</v>
      </c>
      <c r="E62" s="2">
        <v>28.156744</v>
      </c>
      <c r="F62" s="23"/>
      <c r="G62" s="2"/>
      <c r="H62" s="33"/>
    </row>
    <row r="63" spans="1:8" s="21" customFormat="1" x14ac:dyDescent="0.25">
      <c r="A63" s="108">
        <v>17625</v>
      </c>
      <c r="B63" s="77">
        <v>17625</v>
      </c>
      <c r="C63" s="77" t="s">
        <v>142</v>
      </c>
      <c r="D63" s="23" t="s">
        <v>917</v>
      </c>
      <c r="E63" s="2">
        <v>25.5017952</v>
      </c>
      <c r="F63" s="23"/>
      <c r="G63" s="2"/>
      <c r="H63" s="33"/>
    </row>
    <row r="64" spans="1:8" s="21" customFormat="1" x14ac:dyDescent="0.25">
      <c r="A64" s="108">
        <v>17900</v>
      </c>
      <c r="B64" s="77">
        <v>17900</v>
      </c>
      <c r="C64" s="77" t="s">
        <v>143</v>
      </c>
      <c r="D64" s="23" t="s">
        <v>933</v>
      </c>
      <c r="E64" s="2">
        <v>114.6866448</v>
      </c>
      <c r="F64" s="23"/>
      <c r="G64" s="2"/>
      <c r="H64" s="33"/>
    </row>
    <row r="65" spans="1:8" s="21" customFormat="1" x14ac:dyDescent="0.25">
      <c r="A65" s="108">
        <v>17910</v>
      </c>
      <c r="B65" s="77">
        <v>17910</v>
      </c>
      <c r="C65" s="77" t="s">
        <v>144</v>
      </c>
      <c r="D65" s="23" t="s">
        <v>934</v>
      </c>
      <c r="E65" s="2">
        <v>246.95786079999999</v>
      </c>
      <c r="F65" s="23"/>
      <c r="G65" s="2"/>
      <c r="H65" s="33"/>
    </row>
    <row r="66" spans="1:8" s="21" customFormat="1" x14ac:dyDescent="0.25">
      <c r="A66" s="108">
        <v>17911</v>
      </c>
      <c r="B66" s="77">
        <v>17911</v>
      </c>
      <c r="C66" s="77" t="s">
        <v>145</v>
      </c>
      <c r="D66" s="23" t="s">
        <v>935</v>
      </c>
      <c r="E66" s="2">
        <v>16.191616</v>
      </c>
      <c r="F66" s="23"/>
      <c r="G66" s="2"/>
      <c r="H66" s="33"/>
    </row>
    <row r="67" spans="1:8" s="21" customFormat="1" x14ac:dyDescent="0.25">
      <c r="A67" s="108">
        <v>17912</v>
      </c>
      <c r="B67" s="77">
        <v>17912</v>
      </c>
      <c r="C67" s="77" t="s">
        <v>146</v>
      </c>
      <c r="D67" s="23" t="s">
        <v>936</v>
      </c>
      <c r="E67" s="2">
        <v>11.2984144</v>
      </c>
      <c r="F67" s="23"/>
      <c r="G67" s="2"/>
      <c r="H67" s="33"/>
    </row>
    <row r="68" spans="1:8" s="21" customFormat="1" x14ac:dyDescent="0.25">
      <c r="A68" s="108">
        <v>39410</v>
      </c>
      <c r="B68" s="77">
        <v>39410</v>
      </c>
      <c r="C68" s="77"/>
      <c r="D68" s="23" t="s">
        <v>459</v>
      </c>
      <c r="E68" s="2">
        <v>58.75</v>
      </c>
    </row>
    <row r="69" spans="1:8" s="21" customFormat="1" x14ac:dyDescent="0.25">
      <c r="A69" s="108">
        <v>39439</v>
      </c>
      <c r="B69" s="77">
        <v>39439</v>
      </c>
      <c r="C69" s="77"/>
      <c r="D69" s="23" t="s">
        <v>1955</v>
      </c>
      <c r="E69" s="2">
        <v>17.47</v>
      </c>
    </row>
    <row r="70" spans="1:8" s="21" customFormat="1" x14ac:dyDescent="0.25">
      <c r="A70" s="108">
        <v>39442</v>
      </c>
      <c r="B70" s="77">
        <v>39442</v>
      </c>
      <c r="C70" s="77"/>
      <c r="D70" s="23" t="s">
        <v>1956</v>
      </c>
      <c r="E70" s="2">
        <v>131.08000000000001</v>
      </c>
    </row>
    <row r="71" spans="1:8" s="21" customFormat="1" x14ac:dyDescent="0.25">
      <c r="A71" s="108">
        <v>80000</v>
      </c>
      <c r="B71" s="77">
        <v>80000</v>
      </c>
      <c r="C71" s="77" t="s">
        <v>169</v>
      </c>
      <c r="D71" s="23" t="s">
        <v>1100</v>
      </c>
      <c r="E71" s="2">
        <v>445.44</v>
      </c>
      <c r="F71" s="23"/>
      <c r="G71" s="2"/>
      <c r="H71" s="33"/>
    </row>
    <row r="72" spans="1:8" s="21" customFormat="1" x14ac:dyDescent="0.25">
      <c r="A72" s="108">
        <v>80001</v>
      </c>
      <c r="B72" s="77">
        <v>80001</v>
      </c>
      <c r="C72" s="77" t="s">
        <v>147</v>
      </c>
      <c r="D72" s="23" t="s">
        <v>1101</v>
      </c>
      <c r="E72" s="2">
        <v>548.51</v>
      </c>
      <c r="F72" s="23"/>
      <c r="G72" s="2"/>
      <c r="H72" s="33"/>
    </row>
    <row r="73" spans="1:8" s="21" customFormat="1" x14ac:dyDescent="0.25">
      <c r="A73" s="108">
        <v>80002</v>
      </c>
      <c r="B73" s="77">
        <v>80002</v>
      </c>
      <c r="C73" s="77" t="s">
        <v>170</v>
      </c>
      <c r="D73" s="23" t="s">
        <v>1102</v>
      </c>
      <c r="E73" s="2">
        <v>645.48</v>
      </c>
      <c r="F73" s="23"/>
      <c r="G73" s="2"/>
      <c r="H73" s="33"/>
    </row>
    <row r="74" spans="1:8" s="21" customFormat="1" x14ac:dyDescent="0.25">
      <c r="A74" s="108">
        <v>80003</v>
      </c>
      <c r="B74" s="77">
        <v>80003</v>
      </c>
      <c r="C74" s="77" t="s">
        <v>148</v>
      </c>
      <c r="D74" s="23" t="s">
        <v>1103</v>
      </c>
      <c r="E74" s="2">
        <v>645.48</v>
      </c>
      <c r="F74" s="23"/>
      <c r="G74" s="2"/>
      <c r="H74" s="33"/>
    </row>
    <row r="75" spans="1:8" s="21" customFormat="1" x14ac:dyDescent="0.25">
      <c r="A75" s="108">
        <v>80004</v>
      </c>
      <c r="B75" s="77">
        <v>80004</v>
      </c>
      <c r="C75" s="77" t="s">
        <v>171</v>
      </c>
      <c r="D75" s="23" t="s">
        <v>1104</v>
      </c>
      <c r="E75" s="2">
        <v>745.47</v>
      </c>
      <c r="F75" s="23"/>
      <c r="G75" s="2"/>
      <c r="H75" s="33"/>
    </row>
    <row r="76" spans="1:8" s="21" customFormat="1" x14ac:dyDescent="0.25">
      <c r="A76" s="108">
        <v>80005</v>
      </c>
      <c r="B76" s="77">
        <v>80005</v>
      </c>
      <c r="C76" s="77" t="s">
        <v>172</v>
      </c>
      <c r="D76" s="23" t="s">
        <v>1105</v>
      </c>
      <c r="E76" s="2">
        <v>1568.25</v>
      </c>
      <c r="F76" s="23"/>
      <c r="G76" s="2"/>
      <c r="H76" s="33"/>
    </row>
    <row r="77" spans="1:8" s="21" customFormat="1" x14ac:dyDescent="0.25">
      <c r="A77" s="108">
        <v>80020</v>
      </c>
      <c r="B77" s="77">
        <v>80020</v>
      </c>
      <c r="C77" s="77" t="s">
        <v>173</v>
      </c>
      <c r="D77" s="23" t="s">
        <v>952</v>
      </c>
      <c r="E77" s="2">
        <v>103.77</v>
      </c>
      <c r="F77" s="23"/>
      <c r="G77" s="2"/>
      <c r="H77" s="33"/>
    </row>
    <row r="78" spans="1:8" s="21" customFormat="1" x14ac:dyDescent="0.25">
      <c r="A78" s="108">
        <v>80026</v>
      </c>
      <c r="B78" s="77">
        <v>80026</v>
      </c>
      <c r="C78" s="77" t="s">
        <v>174</v>
      </c>
      <c r="D78" s="23" t="s">
        <v>953</v>
      </c>
      <c r="E78" s="2">
        <v>97.43</v>
      </c>
      <c r="F78" s="23"/>
      <c r="G78" s="2"/>
      <c r="H78" s="33"/>
    </row>
    <row r="79" spans="1:8" s="21" customFormat="1" x14ac:dyDescent="0.25">
      <c r="A79" s="108" t="s">
        <v>794</v>
      </c>
      <c r="B79" s="77">
        <v>16200</v>
      </c>
      <c r="C79" s="77" t="s">
        <v>982</v>
      </c>
      <c r="D79" s="23" t="s">
        <v>795</v>
      </c>
      <c r="E79" s="2">
        <v>206.46691519999999</v>
      </c>
      <c r="F79" s="23"/>
      <c r="G79" s="2"/>
      <c r="H79" s="33"/>
    </row>
    <row r="80" spans="1:8" s="21" customFormat="1" x14ac:dyDescent="0.25">
      <c r="A80" s="108" t="s">
        <v>796</v>
      </c>
      <c r="B80" s="77">
        <v>16201</v>
      </c>
      <c r="C80" s="77" t="s">
        <v>983</v>
      </c>
      <c r="D80" s="23" t="s">
        <v>797</v>
      </c>
      <c r="E80" s="2">
        <v>219.14637920000001</v>
      </c>
      <c r="F80" s="23"/>
      <c r="G80" s="2"/>
      <c r="H80" s="33"/>
    </row>
    <row r="81" spans="1:8" s="21" customFormat="1" x14ac:dyDescent="0.25">
      <c r="A81" s="108" t="s">
        <v>798</v>
      </c>
      <c r="B81" s="77">
        <v>16210</v>
      </c>
      <c r="C81" s="77" t="s">
        <v>984</v>
      </c>
      <c r="D81" s="23" t="s">
        <v>799</v>
      </c>
      <c r="E81" s="2">
        <v>42.360124800000001</v>
      </c>
      <c r="F81" s="23"/>
      <c r="G81" s="2"/>
      <c r="H81" s="33"/>
    </row>
    <row r="82" spans="1:8" s="21" customFormat="1" x14ac:dyDescent="0.25">
      <c r="A82" s="108" t="s">
        <v>800</v>
      </c>
      <c r="B82" s="77">
        <v>16211</v>
      </c>
      <c r="C82" s="77" t="s">
        <v>985</v>
      </c>
      <c r="D82" s="23" t="s">
        <v>801</v>
      </c>
      <c r="E82" s="2">
        <v>26.251847999999999</v>
      </c>
      <c r="F82" s="23"/>
      <c r="G82" s="2"/>
      <c r="H82" s="33"/>
    </row>
    <row r="83" spans="1:8" s="21" customFormat="1" x14ac:dyDescent="0.25">
      <c r="A83" s="108" t="s">
        <v>802</v>
      </c>
      <c r="B83" s="77">
        <v>16212</v>
      </c>
      <c r="C83" s="77" t="s">
        <v>986</v>
      </c>
      <c r="D83" s="23" t="s">
        <v>803</v>
      </c>
      <c r="E83" s="2">
        <v>36.169212799999997</v>
      </c>
      <c r="F83" s="23"/>
      <c r="G83" s="2"/>
      <c r="H83" s="33"/>
    </row>
    <row r="84" spans="1:8" s="21" customFormat="1" x14ac:dyDescent="0.25">
      <c r="A84" s="108" t="s">
        <v>804</v>
      </c>
      <c r="B84" s="77">
        <v>16220</v>
      </c>
      <c r="C84" s="77" t="s">
        <v>987</v>
      </c>
      <c r="D84" s="23" t="s">
        <v>805</v>
      </c>
      <c r="E84" s="2">
        <v>113.41274559999999</v>
      </c>
      <c r="F84" s="23"/>
      <c r="G84" s="2"/>
      <c r="H84" s="33"/>
    </row>
    <row r="85" spans="1:8" s="21" customFormat="1" x14ac:dyDescent="0.25">
      <c r="A85" s="108" t="s">
        <v>806</v>
      </c>
      <c r="B85" s="77">
        <v>16221</v>
      </c>
      <c r="C85" s="77" t="s">
        <v>988</v>
      </c>
      <c r="D85" s="23" t="s">
        <v>807</v>
      </c>
      <c r="E85" s="2">
        <v>21.441985599999999</v>
      </c>
      <c r="F85" s="23"/>
      <c r="G85" s="2"/>
      <c r="H85" s="33"/>
    </row>
    <row r="86" spans="1:8" s="21" customFormat="1" x14ac:dyDescent="0.25">
      <c r="A86" s="108" t="s">
        <v>811</v>
      </c>
      <c r="B86" s="77">
        <v>16241</v>
      </c>
      <c r="C86" s="77" t="s">
        <v>989</v>
      </c>
      <c r="D86" s="23" t="s">
        <v>812</v>
      </c>
      <c r="E86" s="2">
        <v>69.731099200000003</v>
      </c>
      <c r="F86" s="23"/>
      <c r="G86" s="2"/>
      <c r="H86" s="33"/>
    </row>
    <row r="87" spans="1:8" s="21" customFormat="1" x14ac:dyDescent="0.25">
      <c r="A87" s="108" t="s">
        <v>816</v>
      </c>
      <c r="B87" s="77">
        <v>17003</v>
      </c>
      <c r="C87" s="77" t="s">
        <v>1005</v>
      </c>
      <c r="D87" s="23" t="s">
        <v>817</v>
      </c>
      <c r="E87" s="2">
        <v>161.9399712</v>
      </c>
      <c r="F87" s="23"/>
      <c r="G87" s="2"/>
      <c r="H87" s="33"/>
    </row>
    <row r="88" spans="1:8" s="21" customFormat="1" x14ac:dyDescent="0.25">
      <c r="A88" s="108" t="s">
        <v>818</v>
      </c>
      <c r="B88" s="77">
        <v>17005</v>
      </c>
      <c r="C88" s="77" t="s">
        <v>1006</v>
      </c>
      <c r="D88" s="23" t="s">
        <v>819</v>
      </c>
      <c r="E88" s="2">
        <v>212.78878879999999</v>
      </c>
      <c r="F88" s="23"/>
      <c r="G88" s="2"/>
      <c r="H88" s="33"/>
    </row>
    <row r="89" spans="1:8" s="21" customFormat="1" x14ac:dyDescent="0.25">
      <c r="A89" s="108" t="s">
        <v>820</v>
      </c>
      <c r="B89" s="77">
        <v>17007</v>
      </c>
      <c r="C89" s="77" t="s">
        <v>1007</v>
      </c>
      <c r="D89" s="23" t="s">
        <v>821</v>
      </c>
      <c r="E89" s="2">
        <v>266.00682080000001</v>
      </c>
      <c r="F89" s="23"/>
      <c r="G89" s="2"/>
      <c r="H89" s="33"/>
    </row>
    <row r="90" spans="1:8" s="21" customFormat="1" x14ac:dyDescent="0.25">
      <c r="A90" s="108" t="s">
        <v>822</v>
      </c>
      <c r="B90" s="77">
        <v>17009</v>
      </c>
      <c r="C90" s="77" t="s">
        <v>1008</v>
      </c>
      <c r="D90" s="23" t="s">
        <v>823</v>
      </c>
      <c r="E90" s="2">
        <v>316.87944959999999</v>
      </c>
      <c r="F90" s="23"/>
      <c r="G90" s="2"/>
      <c r="H90" s="33"/>
    </row>
    <row r="91" spans="1:8" s="21" customFormat="1" x14ac:dyDescent="0.25">
      <c r="A91" s="108" t="s">
        <v>824</v>
      </c>
      <c r="B91" s="77">
        <v>17020</v>
      </c>
      <c r="C91" s="77" t="s">
        <v>1009</v>
      </c>
      <c r="D91" s="23" t="s">
        <v>825</v>
      </c>
      <c r="E91" s="2">
        <v>181.01274240000001</v>
      </c>
      <c r="F91" s="23"/>
      <c r="G91" s="2"/>
      <c r="H91" s="33"/>
    </row>
    <row r="92" spans="1:8" s="21" customFormat="1" x14ac:dyDescent="0.25">
      <c r="A92" s="108" t="s">
        <v>826</v>
      </c>
      <c r="B92" s="77">
        <v>17021</v>
      </c>
      <c r="C92" s="77" t="s">
        <v>1010</v>
      </c>
      <c r="D92" s="23" t="s">
        <v>827</v>
      </c>
      <c r="E92" s="2">
        <v>237.80245439999999</v>
      </c>
      <c r="F92" s="23"/>
      <c r="G92" s="2"/>
      <c r="H92" s="33"/>
    </row>
    <row r="93" spans="1:8" s="21" customFormat="1" x14ac:dyDescent="0.25">
      <c r="A93" s="108" t="s">
        <v>1966</v>
      </c>
      <c r="B93" s="77">
        <v>17055</v>
      </c>
      <c r="C93" s="77" t="s">
        <v>1967</v>
      </c>
      <c r="D93" s="23" t="s">
        <v>1968</v>
      </c>
      <c r="E93" s="2">
        <v>39.04</v>
      </c>
      <c r="F93" s="23"/>
      <c r="G93" s="2"/>
      <c r="H93" s="33"/>
    </row>
    <row r="94" spans="1:8" s="21" customFormat="1" x14ac:dyDescent="0.25">
      <c r="A94" s="108" t="s">
        <v>829</v>
      </c>
      <c r="B94" s="77">
        <v>17103</v>
      </c>
      <c r="C94" s="77" t="s">
        <v>1011</v>
      </c>
      <c r="D94" s="23" t="s">
        <v>830</v>
      </c>
      <c r="E94" s="2">
        <v>137.1406064</v>
      </c>
      <c r="F94" s="23"/>
      <c r="G94" s="2"/>
      <c r="H94" s="33"/>
    </row>
    <row r="95" spans="1:8" s="21" customFormat="1" x14ac:dyDescent="0.25">
      <c r="A95" s="108" t="s">
        <v>831</v>
      </c>
      <c r="B95" s="77">
        <v>17133</v>
      </c>
      <c r="C95" s="77" t="s">
        <v>1012</v>
      </c>
      <c r="D95" s="23" t="s">
        <v>832</v>
      </c>
      <c r="E95" s="2">
        <v>150.23676639999999</v>
      </c>
      <c r="F95" s="23"/>
      <c r="G95" s="2"/>
      <c r="H95" s="33"/>
    </row>
    <row r="96" spans="1:8" s="21" customFormat="1" x14ac:dyDescent="0.25">
      <c r="A96" s="108" t="s">
        <v>833</v>
      </c>
      <c r="B96" s="77">
        <v>17135</v>
      </c>
      <c r="C96" s="77" t="s">
        <v>1013</v>
      </c>
      <c r="D96" s="23" t="s">
        <v>834</v>
      </c>
      <c r="E96" s="2">
        <v>196.0376096</v>
      </c>
      <c r="F96" s="23"/>
      <c r="G96" s="2"/>
      <c r="H96" s="33"/>
    </row>
    <row r="97" spans="1:8" s="21" customFormat="1" x14ac:dyDescent="0.25">
      <c r="A97" s="108" t="s">
        <v>835</v>
      </c>
      <c r="B97" s="77">
        <v>17137</v>
      </c>
      <c r="C97" s="77" t="s">
        <v>1014</v>
      </c>
      <c r="D97" s="23" t="s">
        <v>836</v>
      </c>
      <c r="E97" s="2">
        <v>244.6124576</v>
      </c>
      <c r="F97" s="23"/>
      <c r="G97" s="2"/>
      <c r="H97" s="33"/>
    </row>
    <row r="98" spans="1:8" s="21" customFormat="1" x14ac:dyDescent="0.25">
      <c r="A98" s="108" t="s">
        <v>1187</v>
      </c>
      <c r="B98" s="77">
        <v>17140</v>
      </c>
      <c r="C98" s="77" t="s">
        <v>1188</v>
      </c>
      <c r="D98" s="23" t="s">
        <v>1189</v>
      </c>
      <c r="E98" s="2">
        <v>240.52883679999999</v>
      </c>
      <c r="F98" s="23"/>
      <c r="G98" s="2"/>
      <c r="H98" s="33"/>
    </row>
    <row r="99" spans="1:8" s="21" customFormat="1" x14ac:dyDescent="0.25">
      <c r="A99" s="108" t="s">
        <v>1190</v>
      </c>
      <c r="B99" s="77">
        <v>17140</v>
      </c>
      <c r="C99" s="77" t="s">
        <v>1188</v>
      </c>
      <c r="D99" s="23" t="s">
        <v>1189</v>
      </c>
      <c r="E99" s="2">
        <v>240.52883679999999</v>
      </c>
      <c r="F99" s="23"/>
      <c r="G99" s="2"/>
      <c r="H99" s="33"/>
    </row>
    <row r="100" spans="1:8" s="21" customFormat="1" x14ac:dyDescent="0.25">
      <c r="A100" s="108" t="s">
        <v>837</v>
      </c>
      <c r="B100" s="77">
        <v>17153</v>
      </c>
      <c r="C100" s="77" t="s">
        <v>1015</v>
      </c>
      <c r="D100" s="23" t="s">
        <v>838</v>
      </c>
      <c r="E100" s="2">
        <v>150.23676639999999</v>
      </c>
      <c r="F100" s="23"/>
      <c r="G100" s="2"/>
      <c r="H100" s="33"/>
    </row>
    <row r="101" spans="1:8" s="21" customFormat="1" x14ac:dyDescent="0.25">
      <c r="A101" s="108" t="s">
        <v>839</v>
      </c>
      <c r="B101" s="77">
        <v>17160</v>
      </c>
      <c r="C101" s="77" t="s">
        <v>1016</v>
      </c>
      <c r="D101" s="23" t="s">
        <v>840</v>
      </c>
      <c r="E101" s="2">
        <v>94.542369600000001</v>
      </c>
      <c r="F101" s="23"/>
      <c r="G101" s="2"/>
      <c r="H101" s="33"/>
    </row>
    <row r="102" spans="1:8" s="21" customFormat="1" x14ac:dyDescent="0.25">
      <c r="A102" s="108" t="s">
        <v>841</v>
      </c>
      <c r="B102" s="77">
        <v>17180</v>
      </c>
      <c r="C102" s="77" t="s">
        <v>1017</v>
      </c>
      <c r="D102" s="23" t="s">
        <v>842</v>
      </c>
      <c r="E102" s="2">
        <v>94.542369600000001</v>
      </c>
      <c r="F102" s="23"/>
      <c r="G102" s="2"/>
      <c r="H102" s="33"/>
    </row>
    <row r="103" spans="1:8" s="21" customFormat="1" x14ac:dyDescent="0.25">
      <c r="A103" s="108" t="s">
        <v>846</v>
      </c>
      <c r="B103" s="77">
        <v>17410</v>
      </c>
      <c r="C103" s="77" t="s">
        <v>1018</v>
      </c>
      <c r="D103" s="23" t="s">
        <v>847</v>
      </c>
      <c r="E103" s="2">
        <v>83.767801599999999</v>
      </c>
      <c r="F103" s="23"/>
      <c r="G103" s="2"/>
      <c r="H103" s="33"/>
    </row>
    <row r="104" spans="1:8" s="21" customFormat="1" x14ac:dyDescent="0.25">
      <c r="A104" s="108" t="s">
        <v>848</v>
      </c>
      <c r="B104" s="77">
        <v>17411</v>
      </c>
      <c r="C104" s="77" t="s">
        <v>1019</v>
      </c>
      <c r="D104" s="23" t="s">
        <v>849</v>
      </c>
      <c r="E104" s="2">
        <v>83.767801599999999</v>
      </c>
      <c r="F104" s="23"/>
      <c r="G104" s="2"/>
      <c r="H104" s="33"/>
    </row>
    <row r="105" spans="1:8" s="21" customFormat="1" x14ac:dyDescent="0.25">
      <c r="A105" s="108" t="s">
        <v>850</v>
      </c>
      <c r="B105" s="77">
        <v>17412</v>
      </c>
      <c r="C105" s="77" t="s">
        <v>1020</v>
      </c>
      <c r="D105" s="23" t="s">
        <v>851</v>
      </c>
      <c r="E105" s="2">
        <v>83.767801599999999</v>
      </c>
      <c r="F105" s="23"/>
      <c r="G105" s="2"/>
      <c r="H105" s="33"/>
    </row>
    <row r="106" spans="1:8" s="21" customFormat="1" x14ac:dyDescent="0.25">
      <c r="A106" s="108" t="s">
        <v>852</v>
      </c>
      <c r="B106" s="77">
        <v>17413</v>
      </c>
      <c r="C106" s="77" t="s">
        <v>1021</v>
      </c>
      <c r="D106" s="23" t="s">
        <v>853</v>
      </c>
      <c r="E106" s="2">
        <v>83.767801599999999</v>
      </c>
      <c r="F106" s="23"/>
      <c r="G106" s="2"/>
      <c r="H106" s="33"/>
    </row>
    <row r="107" spans="1:8" s="21" customFormat="1" x14ac:dyDescent="0.25">
      <c r="A107" s="108" t="s">
        <v>854</v>
      </c>
      <c r="B107" s="77">
        <v>17420</v>
      </c>
      <c r="C107" s="77" t="s">
        <v>1022</v>
      </c>
      <c r="D107" s="23" t="s">
        <v>855</v>
      </c>
      <c r="E107" s="2">
        <v>91.780270400000006</v>
      </c>
      <c r="F107" s="23"/>
      <c r="G107" s="2"/>
      <c r="H107" s="33"/>
    </row>
    <row r="108" spans="1:8" s="21" customFormat="1" x14ac:dyDescent="0.25">
      <c r="A108" s="108" t="s">
        <v>856</v>
      </c>
      <c r="B108" s="77">
        <v>17421</v>
      </c>
      <c r="C108" s="77" t="s">
        <v>1023</v>
      </c>
      <c r="D108" s="23" t="s">
        <v>857</v>
      </c>
      <c r="E108" s="2">
        <v>91.780270400000006</v>
      </c>
      <c r="F108" s="23"/>
      <c r="G108" s="2"/>
      <c r="H108" s="33"/>
    </row>
    <row r="109" spans="1:8" s="21" customFormat="1" x14ac:dyDescent="0.25">
      <c r="A109" s="108" t="s">
        <v>858</v>
      </c>
      <c r="B109" s="77">
        <v>17422</v>
      </c>
      <c r="C109" s="77" t="s">
        <v>1024</v>
      </c>
      <c r="D109" s="23" t="s">
        <v>859</v>
      </c>
      <c r="E109" s="2">
        <v>91.780270400000006</v>
      </c>
      <c r="F109" s="23"/>
      <c r="G109" s="2"/>
      <c r="H109" s="33"/>
    </row>
    <row r="110" spans="1:8" s="21" customFormat="1" x14ac:dyDescent="0.25">
      <c r="A110" s="108" t="s">
        <v>860</v>
      </c>
      <c r="B110" s="77">
        <v>17423</v>
      </c>
      <c r="C110" s="77" t="s">
        <v>1025</v>
      </c>
      <c r="D110" s="23" t="s">
        <v>861</v>
      </c>
      <c r="E110" s="2">
        <v>132.4855168</v>
      </c>
      <c r="F110" s="23"/>
      <c r="G110" s="2"/>
      <c r="H110" s="33"/>
    </row>
    <row r="111" spans="1:8" s="21" customFormat="1" x14ac:dyDescent="0.25">
      <c r="A111" s="108" t="s">
        <v>862</v>
      </c>
      <c r="B111" s="77">
        <v>17424</v>
      </c>
      <c r="C111" s="77" t="s">
        <v>1026</v>
      </c>
      <c r="D111" s="23" t="s">
        <v>863</v>
      </c>
      <c r="E111" s="2">
        <v>91.780270400000006</v>
      </c>
      <c r="F111" s="23"/>
      <c r="G111" s="2"/>
      <c r="H111" s="33"/>
    </row>
    <row r="112" spans="1:8" s="21" customFormat="1" x14ac:dyDescent="0.25">
      <c r="A112" s="108" t="s">
        <v>864</v>
      </c>
      <c r="B112" s="77">
        <v>17425</v>
      </c>
      <c r="C112" s="77" t="s">
        <v>1027</v>
      </c>
      <c r="D112" s="23" t="s">
        <v>865</v>
      </c>
      <c r="E112" s="2">
        <v>107.00753280000001</v>
      </c>
      <c r="F112" s="23"/>
      <c r="G112" s="2"/>
      <c r="H112" s="33"/>
    </row>
    <row r="113" spans="1:8" s="21" customFormat="1" x14ac:dyDescent="0.25">
      <c r="A113" s="108" t="s">
        <v>866</v>
      </c>
      <c r="B113" s="77">
        <v>17426</v>
      </c>
      <c r="C113" s="77" t="s">
        <v>1028</v>
      </c>
      <c r="D113" s="23" t="s">
        <v>867</v>
      </c>
      <c r="E113" s="2">
        <v>118.28001</v>
      </c>
      <c r="F113" s="23"/>
      <c r="G113" s="2"/>
      <c r="H113" s="33"/>
    </row>
    <row r="114" spans="1:8" s="21" customFormat="1" x14ac:dyDescent="0.25">
      <c r="A114" s="108" t="s">
        <v>1173</v>
      </c>
      <c r="B114" s="77">
        <v>17430</v>
      </c>
      <c r="C114" s="77" t="s">
        <v>1174</v>
      </c>
      <c r="D114" s="23" t="s">
        <v>1175</v>
      </c>
      <c r="E114" s="2">
        <v>114.7580784</v>
      </c>
      <c r="F114" s="23"/>
      <c r="G114" s="2"/>
      <c r="H114" s="33"/>
    </row>
    <row r="115" spans="1:8" s="21" customFormat="1" x14ac:dyDescent="0.25">
      <c r="A115" s="108" t="s">
        <v>1176</v>
      </c>
      <c r="B115" s="77">
        <v>17430</v>
      </c>
      <c r="C115" s="77" t="s">
        <v>1174</v>
      </c>
      <c r="D115" s="23" t="s">
        <v>1175</v>
      </c>
      <c r="E115" s="2">
        <v>114.7580784</v>
      </c>
      <c r="F115" s="23"/>
      <c r="G115" s="2"/>
      <c r="H115" s="33"/>
    </row>
    <row r="116" spans="1:8" s="21" customFormat="1" x14ac:dyDescent="0.25">
      <c r="A116" s="108" t="s">
        <v>1177</v>
      </c>
      <c r="B116" s="77">
        <v>17431</v>
      </c>
      <c r="C116" s="77" t="s">
        <v>1178</v>
      </c>
      <c r="D116" s="23" t="s">
        <v>1179</v>
      </c>
      <c r="E116" s="2">
        <v>114.7580784</v>
      </c>
      <c r="F116" s="23"/>
      <c r="G116" s="2"/>
      <c r="H116" s="33"/>
    </row>
    <row r="117" spans="1:8" s="21" customFormat="1" x14ac:dyDescent="0.25">
      <c r="A117" s="108" t="s">
        <v>1180</v>
      </c>
      <c r="B117" s="77">
        <v>17431</v>
      </c>
      <c r="C117" s="77" t="s">
        <v>1178</v>
      </c>
      <c r="D117" s="23" t="s">
        <v>1179</v>
      </c>
      <c r="E117" s="2">
        <v>114.7580784</v>
      </c>
      <c r="F117" s="23"/>
      <c r="G117" s="2"/>
      <c r="H117" s="33"/>
    </row>
    <row r="118" spans="1:8" s="21" customFormat="1" x14ac:dyDescent="0.25">
      <c r="A118" s="108" t="s">
        <v>1181</v>
      </c>
      <c r="B118" s="77">
        <v>17432</v>
      </c>
      <c r="C118" s="77" t="s">
        <v>1182</v>
      </c>
      <c r="D118" s="23" t="s">
        <v>1183</v>
      </c>
      <c r="E118" s="2">
        <v>114.7580784</v>
      </c>
      <c r="F118" s="23"/>
      <c r="G118" s="2"/>
      <c r="H118" s="33"/>
    </row>
    <row r="119" spans="1:8" s="21" customFormat="1" x14ac:dyDescent="0.25">
      <c r="A119" s="108" t="s">
        <v>1184</v>
      </c>
      <c r="B119" s="77">
        <v>17432</v>
      </c>
      <c r="C119" s="77" t="s">
        <v>1182</v>
      </c>
      <c r="D119" s="23" t="s">
        <v>1183</v>
      </c>
      <c r="E119" s="2">
        <v>114.7580784</v>
      </c>
      <c r="F119" s="23"/>
      <c r="G119" s="2"/>
      <c r="H119" s="33"/>
    </row>
    <row r="120" spans="1:8" s="21" customFormat="1" x14ac:dyDescent="0.25">
      <c r="A120" s="108" t="s">
        <v>868</v>
      </c>
      <c r="B120" s="77">
        <v>17440</v>
      </c>
      <c r="C120" s="77" t="s">
        <v>1029</v>
      </c>
      <c r="D120" s="23" t="s">
        <v>869</v>
      </c>
      <c r="E120" s="2">
        <v>173.80985440000001</v>
      </c>
      <c r="F120" s="23"/>
      <c r="G120" s="2"/>
      <c r="H120" s="33"/>
    </row>
    <row r="121" spans="1:8" s="21" customFormat="1" x14ac:dyDescent="0.25">
      <c r="A121" s="108" t="s">
        <v>870</v>
      </c>
      <c r="B121" s="77">
        <v>17441</v>
      </c>
      <c r="C121" s="77" t="s">
        <v>1030</v>
      </c>
      <c r="D121" s="23" t="s">
        <v>871</v>
      </c>
      <c r="E121" s="2">
        <v>173.80985440000001</v>
      </c>
      <c r="F121" s="23"/>
      <c r="G121" s="2"/>
      <c r="H121" s="33"/>
    </row>
    <row r="122" spans="1:8" s="21" customFormat="1" x14ac:dyDescent="0.25">
      <c r="A122" s="108" t="s">
        <v>872</v>
      </c>
      <c r="B122" s="77">
        <v>17442</v>
      </c>
      <c r="C122" s="77" t="s">
        <v>1031</v>
      </c>
      <c r="D122" s="23" t="s">
        <v>873</v>
      </c>
      <c r="E122" s="2">
        <v>173.80985440000001</v>
      </c>
      <c r="F122" s="23"/>
      <c r="G122" s="2"/>
      <c r="H122" s="33"/>
    </row>
    <row r="123" spans="1:8" s="21" customFormat="1" x14ac:dyDescent="0.25">
      <c r="A123" s="108" t="s">
        <v>874</v>
      </c>
      <c r="B123" s="77">
        <v>17443</v>
      </c>
      <c r="C123" s="77" t="s">
        <v>1032</v>
      </c>
      <c r="D123" s="23" t="s">
        <v>875</v>
      </c>
      <c r="E123" s="2">
        <v>173.80985440000001</v>
      </c>
      <c r="F123" s="23"/>
      <c r="G123" s="2"/>
      <c r="H123" s="33"/>
    </row>
    <row r="124" spans="1:8" s="21" customFormat="1" x14ac:dyDescent="0.25">
      <c r="A124" s="108" t="s">
        <v>876</v>
      </c>
      <c r="B124" s="77">
        <v>17470</v>
      </c>
      <c r="C124" s="77" t="s">
        <v>1033</v>
      </c>
      <c r="D124" s="23" t="s">
        <v>877</v>
      </c>
      <c r="E124" s="2">
        <v>398.625</v>
      </c>
      <c r="F124" s="23"/>
      <c r="G124" s="2"/>
      <c r="H124" s="33"/>
    </row>
    <row r="125" spans="1:8" s="21" customFormat="1" x14ac:dyDescent="0.25">
      <c r="A125" s="108" t="s">
        <v>878</v>
      </c>
      <c r="B125" s="77">
        <v>17500</v>
      </c>
      <c r="C125" s="77" t="s">
        <v>1034</v>
      </c>
      <c r="D125" s="23" t="s">
        <v>879</v>
      </c>
      <c r="E125" s="2">
        <v>16.286860799999999</v>
      </c>
      <c r="F125" s="23"/>
      <c r="G125" s="2"/>
      <c r="H125" s="33"/>
    </row>
    <row r="126" spans="1:8" s="21" customFormat="1" x14ac:dyDescent="0.25">
      <c r="A126" s="108" t="s">
        <v>880</v>
      </c>
      <c r="B126" s="77">
        <v>17502</v>
      </c>
      <c r="C126" s="77" t="s">
        <v>1035</v>
      </c>
      <c r="D126" s="23" t="s">
        <v>881</v>
      </c>
      <c r="E126" s="2">
        <v>32.1332144</v>
      </c>
      <c r="F126" s="23"/>
      <c r="G126" s="2"/>
      <c r="H126" s="33"/>
    </row>
    <row r="127" spans="1:8" s="21" customFormat="1" x14ac:dyDescent="0.25">
      <c r="A127" s="108" t="s">
        <v>882</v>
      </c>
      <c r="B127" s="77">
        <v>17510</v>
      </c>
      <c r="C127" s="77" t="s">
        <v>1036</v>
      </c>
      <c r="D127" s="23" t="s">
        <v>883</v>
      </c>
      <c r="E127" s="2">
        <v>7.5481503999999999</v>
      </c>
      <c r="F127" s="23"/>
      <c r="G127" s="2"/>
      <c r="H127" s="33"/>
    </row>
    <row r="128" spans="1:8" s="21" customFormat="1" x14ac:dyDescent="0.25">
      <c r="A128" s="108" t="s">
        <v>884</v>
      </c>
      <c r="B128" s="77">
        <v>17512</v>
      </c>
      <c r="C128" s="77" t="s">
        <v>1037</v>
      </c>
      <c r="D128" s="23" t="s">
        <v>885</v>
      </c>
      <c r="E128" s="2">
        <v>17.596476800000001</v>
      </c>
      <c r="F128" s="23"/>
      <c r="G128" s="2"/>
      <c r="H128" s="33"/>
    </row>
    <row r="129" spans="1:8" s="21" customFormat="1" x14ac:dyDescent="0.25">
      <c r="A129" s="108" t="s">
        <v>886</v>
      </c>
      <c r="B129" s="77">
        <v>17513</v>
      </c>
      <c r="C129" s="77" t="s">
        <v>1038</v>
      </c>
      <c r="D129" s="23" t="s">
        <v>887</v>
      </c>
      <c r="E129" s="2">
        <v>22.608734399999999</v>
      </c>
      <c r="F129" s="23"/>
      <c r="G129" s="2"/>
      <c r="H129" s="33"/>
    </row>
    <row r="130" spans="1:8" s="21" customFormat="1" x14ac:dyDescent="0.25">
      <c r="A130" s="108" t="s">
        <v>888</v>
      </c>
      <c r="B130" s="77">
        <v>17514</v>
      </c>
      <c r="C130" s="77" t="s">
        <v>1039</v>
      </c>
      <c r="D130" s="23" t="s">
        <v>889</v>
      </c>
      <c r="E130" s="2">
        <v>19.703768</v>
      </c>
      <c r="F130" s="23"/>
      <c r="G130" s="2"/>
      <c r="H130" s="33"/>
    </row>
    <row r="131" spans="1:8" s="21" customFormat="1" x14ac:dyDescent="0.25">
      <c r="A131" s="108" t="s">
        <v>892</v>
      </c>
      <c r="B131" s="77">
        <v>17540</v>
      </c>
      <c r="C131" s="77" t="s">
        <v>1040</v>
      </c>
      <c r="D131" s="23" t="s">
        <v>893</v>
      </c>
      <c r="E131" s="2">
        <v>45.777031999999998</v>
      </c>
      <c r="F131" s="23"/>
      <c r="G131" s="2"/>
      <c r="H131" s="33"/>
    </row>
    <row r="132" spans="1:8" s="21" customFormat="1" x14ac:dyDescent="0.25">
      <c r="A132" s="108" t="s">
        <v>894</v>
      </c>
      <c r="B132" s="77">
        <v>17541</v>
      </c>
      <c r="C132" s="77" t="s">
        <v>1041</v>
      </c>
      <c r="D132" s="23" t="s">
        <v>895</v>
      </c>
      <c r="E132" s="2">
        <v>66.695171200000004</v>
      </c>
      <c r="F132" s="23"/>
      <c r="G132" s="2"/>
      <c r="H132" s="33"/>
    </row>
    <row r="133" spans="1:8" s="21" customFormat="1" x14ac:dyDescent="0.25">
      <c r="A133" s="108" t="s">
        <v>896</v>
      </c>
      <c r="B133" s="77">
        <v>17560</v>
      </c>
      <c r="C133" s="77" t="s">
        <v>1042</v>
      </c>
      <c r="D133" s="23" t="s">
        <v>1348</v>
      </c>
      <c r="E133" s="2">
        <v>33.442830399999998</v>
      </c>
      <c r="F133" s="23"/>
      <c r="G133" s="2"/>
      <c r="H133" s="33"/>
    </row>
    <row r="134" spans="1:8" s="21" customFormat="1" x14ac:dyDescent="0.25">
      <c r="A134" s="108" t="s">
        <v>897</v>
      </c>
      <c r="B134" s="77">
        <v>17561</v>
      </c>
      <c r="C134" s="77" t="s">
        <v>1043</v>
      </c>
      <c r="D134" s="23" t="s">
        <v>1349</v>
      </c>
      <c r="E134" s="2">
        <v>33.442830399999998</v>
      </c>
      <c r="F134" s="23"/>
      <c r="G134" s="2"/>
      <c r="H134" s="33"/>
    </row>
    <row r="135" spans="1:8" s="21" customFormat="1" x14ac:dyDescent="0.25">
      <c r="A135" s="108" t="s">
        <v>898</v>
      </c>
      <c r="B135" s="77">
        <v>17562</v>
      </c>
      <c r="C135" s="77" t="s">
        <v>1044</v>
      </c>
      <c r="D135" s="23" t="s">
        <v>1350</v>
      </c>
      <c r="E135" s="2">
        <v>67.552374400000005</v>
      </c>
      <c r="F135" s="23"/>
      <c r="G135" s="2"/>
      <c r="H135" s="33"/>
    </row>
    <row r="136" spans="1:8" s="21" customFormat="1" x14ac:dyDescent="0.25">
      <c r="A136" s="108" t="s">
        <v>899</v>
      </c>
      <c r="B136" s="77">
        <v>17563</v>
      </c>
      <c r="C136" s="77" t="s">
        <v>1045</v>
      </c>
      <c r="D136" s="23" t="s">
        <v>900</v>
      </c>
      <c r="E136" s="2">
        <v>34.46246</v>
      </c>
      <c r="F136" s="23"/>
      <c r="G136" s="2"/>
      <c r="H136" s="33"/>
    </row>
    <row r="137" spans="1:8" s="21" customFormat="1" x14ac:dyDescent="0.25">
      <c r="A137" s="108" t="s">
        <v>1756</v>
      </c>
      <c r="B137" s="77">
        <v>17564</v>
      </c>
      <c r="C137" s="77" t="s">
        <v>1757</v>
      </c>
      <c r="D137" s="23" t="s">
        <v>1758</v>
      </c>
      <c r="E137" s="2">
        <v>76.578519999999997</v>
      </c>
      <c r="F137" s="23"/>
      <c r="G137" s="2"/>
      <c r="H137" s="33"/>
    </row>
    <row r="138" spans="1:8" s="21" customFormat="1" x14ac:dyDescent="0.25">
      <c r="A138" s="108" t="s">
        <v>901</v>
      </c>
      <c r="B138" s="77">
        <v>17570</v>
      </c>
      <c r="C138" s="77" t="s">
        <v>1046</v>
      </c>
      <c r="D138" s="23" t="s">
        <v>902</v>
      </c>
      <c r="E138" s="2">
        <v>16.8107072</v>
      </c>
      <c r="F138" s="23"/>
      <c r="G138" s="2"/>
      <c r="H138" s="33"/>
    </row>
    <row r="139" spans="1:8" s="21" customFormat="1" x14ac:dyDescent="0.25">
      <c r="A139" s="108" t="s">
        <v>903</v>
      </c>
      <c r="B139" s="77">
        <v>17571</v>
      </c>
      <c r="C139" s="77" t="s">
        <v>1047</v>
      </c>
      <c r="D139" s="23" t="s">
        <v>904</v>
      </c>
      <c r="E139" s="2">
        <v>16.8107072</v>
      </c>
      <c r="F139" s="23"/>
      <c r="G139" s="2"/>
      <c r="H139" s="33"/>
    </row>
    <row r="140" spans="1:8" s="21" customFormat="1" x14ac:dyDescent="0.25">
      <c r="A140" s="108" t="s">
        <v>905</v>
      </c>
      <c r="B140" s="77">
        <v>17580</v>
      </c>
      <c r="C140" s="77" t="s">
        <v>1048</v>
      </c>
      <c r="D140" s="23" t="s">
        <v>1192</v>
      </c>
      <c r="E140" s="2">
        <v>10.119759999999999</v>
      </c>
      <c r="F140" s="23"/>
      <c r="G140" s="2"/>
      <c r="H140" s="33"/>
    </row>
    <row r="141" spans="1:8" s="21" customFormat="1" x14ac:dyDescent="0.25">
      <c r="A141" s="108" t="s">
        <v>906</v>
      </c>
      <c r="B141" s="77">
        <v>17585</v>
      </c>
      <c r="C141" s="77" t="s">
        <v>1049</v>
      </c>
      <c r="D141" s="23" t="s">
        <v>907</v>
      </c>
      <c r="E141" s="2">
        <v>2.7859104000000001</v>
      </c>
      <c r="F141" s="23"/>
      <c r="G141" s="2"/>
      <c r="H141" s="33"/>
    </row>
    <row r="142" spans="1:8" s="21" customFormat="1" x14ac:dyDescent="0.25">
      <c r="A142" s="108" t="s">
        <v>908</v>
      </c>
      <c r="B142" s="77">
        <v>17590</v>
      </c>
      <c r="C142" s="77" t="s">
        <v>1055</v>
      </c>
      <c r="D142" s="23" t="s">
        <v>909</v>
      </c>
      <c r="E142" s="2">
        <v>33.776187200000003</v>
      </c>
      <c r="F142" s="23"/>
      <c r="G142" s="2"/>
      <c r="H142" s="33"/>
    </row>
    <row r="143" spans="1:8" s="21" customFormat="1" x14ac:dyDescent="0.25">
      <c r="A143" s="108" t="s">
        <v>910</v>
      </c>
      <c r="B143" s="77">
        <v>17594</v>
      </c>
      <c r="C143" s="77" t="s">
        <v>1050</v>
      </c>
      <c r="D143" s="23" t="s">
        <v>911</v>
      </c>
      <c r="E143" s="2">
        <v>17.985959999999999</v>
      </c>
      <c r="F143" s="23"/>
      <c r="G143" s="2"/>
      <c r="H143" s="33"/>
    </row>
    <row r="144" spans="1:8" s="21" customFormat="1" x14ac:dyDescent="0.25">
      <c r="A144" s="108" t="s">
        <v>958</v>
      </c>
      <c r="B144" s="77">
        <v>17595</v>
      </c>
      <c r="C144" s="77" t="s">
        <v>1051</v>
      </c>
      <c r="D144" s="23" t="s">
        <v>912</v>
      </c>
      <c r="E144" s="2">
        <v>10.2030992</v>
      </c>
      <c r="F144" s="23"/>
      <c r="G144" s="2"/>
      <c r="H144" s="33"/>
    </row>
    <row r="145" spans="1:8" s="21" customFormat="1" x14ac:dyDescent="0.25">
      <c r="A145" s="108" t="s">
        <v>913</v>
      </c>
      <c r="B145" s="77">
        <v>17620</v>
      </c>
      <c r="C145" s="77" t="s">
        <v>1056</v>
      </c>
      <c r="D145" s="23" t="s">
        <v>914</v>
      </c>
      <c r="E145" s="2">
        <v>20.6324048</v>
      </c>
      <c r="F145" s="23"/>
      <c r="G145" s="2"/>
      <c r="H145" s="33"/>
    </row>
    <row r="146" spans="1:8" s="21" customFormat="1" x14ac:dyDescent="0.25">
      <c r="A146" s="108" t="s">
        <v>918</v>
      </c>
      <c r="B146" s="77">
        <v>17626</v>
      </c>
      <c r="C146" s="77" t="s">
        <v>1057</v>
      </c>
      <c r="D146" s="23" t="s">
        <v>919</v>
      </c>
      <c r="E146" s="2">
        <v>31.383161600000001</v>
      </c>
      <c r="F146" s="23"/>
      <c r="G146" s="2"/>
      <c r="H146" s="33"/>
    </row>
    <row r="147" spans="1:8" s="21" customFormat="1" x14ac:dyDescent="0.25">
      <c r="A147" s="108" t="s">
        <v>920</v>
      </c>
      <c r="B147" s="77">
        <v>17700</v>
      </c>
      <c r="C147" s="77" t="s">
        <v>1052</v>
      </c>
      <c r="D147" s="23" t="s">
        <v>921</v>
      </c>
      <c r="E147" s="2">
        <v>495.09437600000001</v>
      </c>
      <c r="F147" s="23"/>
      <c r="G147" s="2"/>
      <c r="H147" s="33"/>
    </row>
    <row r="148" spans="1:8" s="21" customFormat="1" x14ac:dyDescent="0.25">
      <c r="A148" s="108" t="s">
        <v>922</v>
      </c>
      <c r="B148" s="77">
        <v>17710</v>
      </c>
      <c r="C148" s="77" t="s">
        <v>1053</v>
      </c>
      <c r="D148" s="23" t="s">
        <v>923</v>
      </c>
      <c r="E148" s="2">
        <v>542.81202080000003</v>
      </c>
      <c r="F148" s="23"/>
      <c r="G148" s="2"/>
      <c r="H148" s="33"/>
    </row>
    <row r="149" spans="1:8" s="21" customFormat="1" x14ac:dyDescent="0.25">
      <c r="A149" s="108" t="s">
        <v>924</v>
      </c>
      <c r="B149" s="77">
        <v>17720</v>
      </c>
      <c r="C149" s="77" t="s">
        <v>1054</v>
      </c>
      <c r="D149" s="23" t="s">
        <v>925</v>
      </c>
      <c r="E149" s="2">
        <v>597.10155680000003</v>
      </c>
      <c r="F149" s="23"/>
      <c r="G149" s="2"/>
      <c r="H149" s="33"/>
    </row>
    <row r="150" spans="1:8" s="21" customFormat="1" x14ac:dyDescent="0.25">
      <c r="A150" s="108" t="s">
        <v>1169</v>
      </c>
      <c r="B150" s="77">
        <v>17730</v>
      </c>
      <c r="C150" s="77" t="s">
        <v>1170</v>
      </c>
      <c r="D150" s="23" t="s">
        <v>1171</v>
      </c>
      <c r="E150" s="2">
        <v>670.79722079999999</v>
      </c>
      <c r="F150" s="23"/>
      <c r="G150" s="2"/>
      <c r="H150" s="33"/>
    </row>
    <row r="151" spans="1:8" s="21" customFormat="1" x14ac:dyDescent="0.25">
      <c r="A151" s="108" t="s">
        <v>1172</v>
      </c>
      <c r="B151" s="77">
        <v>17730</v>
      </c>
      <c r="C151" s="77" t="s">
        <v>1170</v>
      </c>
      <c r="D151" s="23" t="s">
        <v>1171</v>
      </c>
      <c r="E151" s="2">
        <v>670.79722079999999</v>
      </c>
      <c r="F151" s="23"/>
      <c r="G151" s="2"/>
      <c r="H151" s="33"/>
    </row>
    <row r="152" spans="1:8" s="21" customFormat="1" x14ac:dyDescent="0.25">
      <c r="A152" s="108" t="s">
        <v>926</v>
      </c>
      <c r="B152" s="77">
        <v>17750</v>
      </c>
      <c r="C152" s="77" t="s">
        <v>1058</v>
      </c>
      <c r="D152" s="23" t="s">
        <v>1085</v>
      </c>
      <c r="E152" s="2">
        <v>53.420427199999999</v>
      </c>
      <c r="F152" s="23"/>
      <c r="G152" s="2"/>
      <c r="H152" s="33"/>
    </row>
    <row r="153" spans="1:8" s="21" customFormat="1" x14ac:dyDescent="0.25">
      <c r="A153" s="108" t="s">
        <v>927</v>
      </c>
      <c r="B153" s="77">
        <v>17751</v>
      </c>
      <c r="C153" s="77" t="s">
        <v>1059</v>
      </c>
      <c r="D153" s="23" t="s">
        <v>928</v>
      </c>
      <c r="E153" s="2">
        <v>62.242476799999999</v>
      </c>
      <c r="F153" s="23"/>
      <c r="G153" s="2"/>
      <c r="H153" s="33"/>
    </row>
    <row r="154" spans="1:8" s="21" customFormat="1" x14ac:dyDescent="0.25">
      <c r="A154" s="108" t="s">
        <v>929</v>
      </c>
      <c r="B154" s="77">
        <v>17751</v>
      </c>
      <c r="C154" s="77" t="s">
        <v>1059</v>
      </c>
      <c r="D154" s="23" t="s">
        <v>928</v>
      </c>
      <c r="E154" s="2">
        <v>62.242476799999999</v>
      </c>
      <c r="F154" s="23"/>
      <c r="G154" s="2"/>
      <c r="H154" s="33"/>
    </row>
    <row r="155" spans="1:8" s="21" customFormat="1" x14ac:dyDescent="0.25">
      <c r="A155" s="108" t="s">
        <v>930</v>
      </c>
      <c r="B155" s="77">
        <v>17752</v>
      </c>
      <c r="C155" s="77" t="s">
        <v>1060</v>
      </c>
      <c r="D155" s="23" t="s">
        <v>931</v>
      </c>
      <c r="E155" s="2">
        <v>53.420427199999999</v>
      </c>
      <c r="F155" s="23"/>
      <c r="G155" s="2"/>
      <c r="H155" s="33"/>
    </row>
    <row r="156" spans="1:8" s="21" customFormat="1" x14ac:dyDescent="0.25">
      <c r="A156" s="108" t="s">
        <v>932</v>
      </c>
      <c r="B156" s="77">
        <v>17752</v>
      </c>
      <c r="C156" s="77" t="s">
        <v>1060</v>
      </c>
      <c r="D156" s="23" t="s">
        <v>931</v>
      </c>
      <c r="E156" s="2">
        <v>53.420427199999999</v>
      </c>
      <c r="F156" s="23"/>
      <c r="G156" s="2"/>
      <c r="H156" s="33"/>
    </row>
    <row r="157" spans="1:8" s="21" customFormat="1" x14ac:dyDescent="0.25">
      <c r="A157" s="108" t="s">
        <v>937</v>
      </c>
      <c r="B157" s="77">
        <v>37150</v>
      </c>
      <c r="C157" s="77" t="s">
        <v>990</v>
      </c>
      <c r="D157" s="23" t="s">
        <v>1086</v>
      </c>
      <c r="E157" s="2">
        <v>97.630399999999995</v>
      </c>
      <c r="F157" s="23"/>
      <c r="G157" s="2"/>
      <c r="H157" s="33"/>
    </row>
    <row r="158" spans="1:8" s="21" customFormat="1" x14ac:dyDescent="0.25">
      <c r="A158" s="108" t="s">
        <v>938</v>
      </c>
      <c r="B158" s="77">
        <v>37151</v>
      </c>
      <c r="C158" s="77" t="s">
        <v>991</v>
      </c>
      <c r="D158" s="23" t="s">
        <v>1087</v>
      </c>
      <c r="E158" s="2">
        <v>12.32</v>
      </c>
      <c r="F158" s="23"/>
      <c r="G158" s="2"/>
      <c r="H158" s="33"/>
    </row>
    <row r="159" spans="1:8" s="21" customFormat="1" x14ac:dyDescent="0.25">
      <c r="A159" s="108" t="s">
        <v>939</v>
      </c>
      <c r="B159" s="77">
        <v>37152</v>
      </c>
      <c r="C159" s="77" t="s">
        <v>992</v>
      </c>
      <c r="D159" s="23" t="s">
        <v>1088</v>
      </c>
      <c r="E159" s="2">
        <v>38.975999999999999</v>
      </c>
      <c r="F159" s="23"/>
      <c r="G159" s="2"/>
      <c r="H159" s="33"/>
    </row>
    <row r="160" spans="1:8" s="21" customFormat="1" x14ac:dyDescent="0.25">
      <c r="A160" s="108" t="s">
        <v>940</v>
      </c>
      <c r="B160" s="77">
        <v>37153</v>
      </c>
      <c r="C160" s="77" t="s">
        <v>993</v>
      </c>
      <c r="D160" s="23" t="s">
        <v>1089</v>
      </c>
      <c r="E160" s="2">
        <v>31.348800000000001</v>
      </c>
      <c r="F160" s="23"/>
      <c r="G160" s="2"/>
      <c r="H160" s="33"/>
    </row>
    <row r="161" spans="1:8" s="21" customFormat="1" x14ac:dyDescent="0.25">
      <c r="A161" s="108" t="s">
        <v>941</v>
      </c>
      <c r="B161" s="77">
        <v>37154</v>
      </c>
      <c r="C161" s="77" t="s">
        <v>994</v>
      </c>
      <c r="D161" s="23" t="s">
        <v>1457</v>
      </c>
      <c r="E161" s="2">
        <v>35.985599999999998</v>
      </c>
      <c r="F161" s="23"/>
      <c r="G161" s="2"/>
      <c r="H161" s="33"/>
    </row>
    <row r="162" spans="1:8" s="21" customFormat="1" x14ac:dyDescent="0.25">
      <c r="A162" s="108" t="s">
        <v>942</v>
      </c>
      <c r="B162" s="77">
        <v>37155</v>
      </c>
      <c r="C162" s="77" t="s">
        <v>995</v>
      </c>
      <c r="D162" s="23" t="s">
        <v>1090</v>
      </c>
      <c r="E162" s="2">
        <v>8.3328000000000007</v>
      </c>
      <c r="F162" s="23"/>
      <c r="G162" s="2"/>
      <c r="H162" s="33"/>
    </row>
    <row r="163" spans="1:8" s="21" customFormat="1" x14ac:dyDescent="0.25">
      <c r="A163" s="108" t="s">
        <v>943</v>
      </c>
      <c r="B163" s="77">
        <v>37156</v>
      </c>
      <c r="C163" s="77" t="s">
        <v>996</v>
      </c>
      <c r="D163" s="23" t="s">
        <v>1091</v>
      </c>
      <c r="E163" s="2">
        <v>43.052799999999998</v>
      </c>
      <c r="F163" s="23"/>
      <c r="G163" s="2"/>
      <c r="H163" s="33"/>
    </row>
    <row r="164" spans="1:8" s="21" customFormat="1" x14ac:dyDescent="0.25">
      <c r="A164" s="108" t="s">
        <v>944</v>
      </c>
      <c r="B164" s="77">
        <v>37157</v>
      </c>
      <c r="C164" s="77" t="s">
        <v>997</v>
      </c>
      <c r="D164" s="23" t="s">
        <v>1092</v>
      </c>
      <c r="E164" s="2">
        <v>44.24</v>
      </c>
      <c r="F164" s="23"/>
      <c r="G164" s="2"/>
      <c r="H164" s="33"/>
    </row>
    <row r="165" spans="1:8" s="21" customFormat="1" x14ac:dyDescent="0.25">
      <c r="A165" s="108" t="s">
        <v>945</v>
      </c>
      <c r="B165" s="77">
        <v>37158</v>
      </c>
      <c r="C165" s="77" t="s">
        <v>998</v>
      </c>
      <c r="D165" s="23" t="s">
        <v>1093</v>
      </c>
      <c r="E165" s="2">
        <v>68.387200000000007</v>
      </c>
      <c r="F165" s="23"/>
      <c r="G165" s="2"/>
      <c r="H165" s="33"/>
    </row>
    <row r="166" spans="1:8" s="21" customFormat="1" x14ac:dyDescent="0.25">
      <c r="A166" s="108" t="s">
        <v>946</v>
      </c>
      <c r="B166" s="77">
        <v>37159</v>
      </c>
      <c r="C166" s="77" t="s">
        <v>999</v>
      </c>
      <c r="D166" s="23" t="s">
        <v>1094</v>
      </c>
      <c r="E166" s="2">
        <v>58.856000000000002</v>
      </c>
      <c r="F166" s="23"/>
      <c r="G166" s="2"/>
      <c r="H166" s="33"/>
    </row>
    <row r="167" spans="1:8" s="21" customFormat="1" x14ac:dyDescent="0.25">
      <c r="A167" s="108" t="s">
        <v>947</v>
      </c>
      <c r="B167" s="77">
        <v>37160</v>
      </c>
      <c r="C167" s="77" t="s">
        <v>1000</v>
      </c>
      <c r="D167" s="23" t="s">
        <v>1095</v>
      </c>
      <c r="E167" s="2">
        <v>16.027200000000001</v>
      </c>
      <c r="F167" s="23"/>
      <c r="G167" s="2"/>
      <c r="H167" s="33"/>
    </row>
    <row r="168" spans="1:8" s="21" customFormat="1" x14ac:dyDescent="0.25">
      <c r="A168" s="108" t="s">
        <v>948</v>
      </c>
      <c r="B168" s="77">
        <v>37161</v>
      </c>
      <c r="C168" s="77" t="s">
        <v>1001</v>
      </c>
      <c r="D168" s="23" t="s">
        <v>1096</v>
      </c>
      <c r="E168" s="2">
        <v>20.327999999999999</v>
      </c>
      <c r="F168" s="23"/>
      <c r="G168" s="2"/>
      <c r="H168" s="33"/>
    </row>
    <row r="169" spans="1:8" s="21" customFormat="1" x14ac:dyDescent="0.25">
      <c r="A169" s="108" t="s">
        <v>949</v>
      </c>
      <c r="B169" s="77">
        <v>37162</v>
      </c>
      <c r="C169" s="77" t="s">
        <v>1002</v>
      </c>
      <c r="D169" s="23" t="s">
        <v>1097</v>
      </c>
      <c r="E169" s="2">
        <v>40.230400000000003</v>
      </c>
      <c r="F169" s="23"/>
      <c r="G169" s="2"/>
      <c r="H169" s="33"/>
    </row>
    <row r="170" spans="1:8" s="21" customFormat="1" x14ac:dyDescent="0.25">
      <c r="A170" s="108" t="s">
        <v>950</v>
      </c>
      <c r="B170" s="77">
        <v>37163</v>
      </c>
      <c r="C170" s="77" t="s">
        <v>1003</v>
      </c>
      <c r="D170" s="23" t="s">
        <v>1098</v>
      </c>
      <c r="E170" s="2">
        <v>29.915199999999999</v>
      </c>
      <c r="F170" s="23"/>
      <c r="G170" s="2"/>
      <c r="H170" s="33"/>
    </row>
    <row r="171" spans="1:8" s="21" customFormat="1" x14ac:dyDescent="0.25">
      <c r="A171" s="108" t="s">
        <v>951</v>
      </c>
      <c r="B171" s="77">
        <v>37164</v>
      </c>
      <c r="C171" s="77" t="s">
        <v>1004</v>
      </c>
      <c r="D171" s="23" t="s">
        <v>1099</v>
      </c>
      <c r="E171" s="2">
        <v>8.7024000000000008</v>
      </c>
      <c r="F171" s="23"/>
      <c r="G171" s="2"/>
      <c r="H171" s="33"/>
    </row>
    <row r="172" spans="1:8" s="21" customFormat="1" ht="14.5" x14ac:dyDescent="0.35">
      <c r="E172"/>
    </row>
    <row r="173" spans="1:8" s="21" customFormat="1" x14ac:dyDescent="0.25">
      <c r="E173" s="121"/>
    </row>
    <row r="174" spans="1:8" s="21" customFormat="1" ht="15" thickBot="1" x14ac:dyDescent="0.4">
      <c r="E174" s="119"/>
    </row>
    <row r="175" spans="1:8" s="21" customFormat="1" x14ac:dyDescent="0.25">
      <c r="A175" s="108"/>
      <c r="B175" s="77"/>
      <c r="C175" s="77"/>
      <c r="D175" s="23"/>
      <c r="E175" s="2"/>
    </row>
    <row r="176" spans="1:8" s="21" customFormat="1" x14ac:dyDescent="0.25">
      <c r="A176" s="108"/>
      <c r="B176" s="77"/>
      <c r="C176" s="77"/>
      <c r="D176" s="23"/>
      <c r="E176" s="2"/>
    </row>
    <row r="177" spans="1:5" s="21" customFormat="1" x14ac:dyDescent="0.25">
      <c r="A177" s="108"/>
      <c r="B177" s="77"/>
      <c r="C177" s="77"/>
      <c r="D177" s="23"/>
      <c r="E177" s="2"/>
    </row>
    <row r="178" spans="1:5" s="21" customFormat="1" x14ac:dyDescent="0.25">
      <c r="A178" s="108"/>
      <c r="B178" s="77"/>
      <c r="C178" s="77"/>
      <c r="D178" s="23"/>
      <c r="E178" s="2"/>
    </row>
    <row r="179" spans="1:5" s="21" customFormat="1" x14ac:dyDescent="0.25">
      <c r="A179" s="108"/>
      <c r="B179" s="77"/>
      <c r="C179" s="77"/>
      <c r="D179" s="23"/>
      <c r="E179" s="2"/>
    </row>
    <row r="180" spans="1:5" s="21" customFormat="1" x14ac:dyDescent="0.25">
      <c r="A180" s="108"/>
      <c r="B180" s="77"/>
      <c r="C180" s="77"/>
      <c r="D180" s="23"/>
      <c r="E180" s="2"/>
    </row>
    <row r="181" spans="1:5" s="21" customFormat="1" x14ac:dyDescent="0.25">
      <c r="A181" s="108"/>
      <c r="B181" s="77"/>
      <c r="C181" s="77"/>
      <c r="D181" s="23"/>
      <c r="E181" s="2"/>
    </row>
    <row r="182" spans="1:5" s="21" customFormat="1" x14ac:dyDescent="0.25">
      <c r="A182" s="108"/>
      <c r="B182" s="77"/>
      <c r="C182" s="77"/>
      <c r="D182" s="23"/>
      <c r="E182" s="2"/>
    </row>
    <row r="183" spans="1:5" s="21" customFormat="1" x14ac:dyDescent="0.25">
      <c r="A183" s="108"/>
      <c r="B183" s="77"/>
      <c r="C183" s="77"/>
      <c r="D183" s="23"/>
      <c r="E183" s="2"/>
    </row>
    <row r="184" spans="1:5" s="21" customFormat="1" x14ac:dyDescent="0.25">
      <c r="A184" s="108"/>
      <c r="B184" s="77"/>
      <c r="C184" s="77"/>
      <c r="D184" s="23"/>
      <c r="E184" s="2"/>
    </row>
    <row r="185" spans="1:5" s="21" customFormat="1" x14ac:dyDescent="0.25">
      <c r="A185" s="108"/>
      <c r="B185" s="77"/>
      <c r="C185" s="77"/>
      <c r="D185" s="23"/>
      <c r="E185" s="2"/>
    </row>
    <row r="186" spans="1:5" s="21" customFormat="1" x14ac:dyDescent="0.25">
      <c r="A186" s="108"/>
      <c r="B186" s="77"/>
      <c r="C186" s="77"/>
      <c r="D186" s="23"/>
      <c r="E186" s="2"/>
    </row>
    <row r="187" spans="1:5" s="21" customFormat="1" x14ac:dyDescent="0.25">
      <c r="A187" s="108"/>
      <c r="B187" s="77"/>
      <c r="C187" s="77"/>
      <c r="D187" s="23"/>
      <c r="E187" s="2"/>
    </row>
    <row r="188" spans="1:5" s="21" customFormat="1" x14ac:dyDescent="0.25">
      <c r="A188" s="108"/>
      <c r="B188" s="77"/>
      <c r="C188" s="77"/>
      <c r="D188" s="23"/>
      <c r="E188" s="2"/>
    </row>
    <row r="189" spans="1:5" s="21" customFormat="1" x14ac:dyDescent="0.25">
      <c r="A189" s="108"/>
      <c r="B189" s="77"/>
      <c r="C189" s="77"/>
      <c r="D189" s="23"/>
      <c r="E189" s="2"/>
    </row>
    <row r="190" spans="1:5" s="21" customFormat="1" x14ac:dyDescent="0.25">
      <c r="A190" s="108"/>
      <c r="B190" s="77"/>
      <c r="C190" s="77"/>
      <c r="D190" s="23"/>
      <c r="E190" s="2"/>
    </row>
    <row r="191" spans="1:5" s="21" customFormat="1" x14ac:dyDescent="0.25">
      <c r="A191" s="108"/>
      <c r="B191" s="77"/>
      <c r="C191" s="77"/>
      <c r="D191" s="23"/>
      <c r="E191" s="2"/>
    </row>
    <row r="192" spans="1:5" s="21" customFormat="1" x14ac:dyDescent="0.25">
      <c r="A192" s="108"/>
      <c r="B192" s="77"/>
      <c r="C192" s="77"/>
      <c r="D192" s="23"/>
      <c r="E192" s="2"/>
    </row>
    <row r="193" spans="1:5" s="21" customFormat="1" x14ac:dyDescent="0.25">
      <c r="A193" s="108"/>
      <c r="B193" s="77"/>
      <c r="C193" s="77"/>
      <c r="D193" s="23"/>
      <c r="E193" s="2"/>
    </row>
    <row r="194" spans="1:5" s="21" customFormat="1" x14ac:dyDescent="0.25">
      <c r="A194" s="108"/>
      <c r="B194" s="77"/>
      <c r="C194" s="77"/>
      <c r="D194" s="23"/>
      <c r="E194" s="2"/>
    </row>
    <row r="195" spans="1:5" s="21" customFormat="1" x14ac:dyDescent="0.25">
      <c r="A195" s="108"/>
      <c r="B195" s="77"/>
      <c r="C195" s="77"/>
      <c r="D195" s="23"/>
      <c r="E195" s="2"/>
    </row>
    <row r="196" spans="1:5" s="21" customFormat="1" x14ac:dyDescent="0.25">
      <c r="A196" s="108"/>
      <c r="B196" s="77"/>
      <c r="C196" s="77"/>
      <c r="D196" s="23"/>
      <c r="E196" s="2"/>
    </row>
    <row r="197" spans="1:5" s="21" customFormat="1" x14ac:dyDescent="0.25">
      <c r="A197" s="108"/>
      <c r="B197" s="77"/>
      <c r="C197" s="77"/>
      <c r="D197" s="23"/>
      <c r="E197" s="2"/>
    </row>
    <row r="198" spans="1:5" s="21" customFormat="1" x14ac:dyDescent="0.25">
      <c r="A198" s="108"/>
      <c r="B198" s="77"/>
      <c r="C198" s="77"/>
      <c r="D198" s="23"/>
      <c r="E198" s="2"/>
    </row>
    <row r="199" spans="1:5" s="21" customFormat="1" x14ac:dyDescent="0.25">
      <c r="A199" s="108"/>
      <c r="B199" s="77"/>
      <c r="C199" s="77"/>
      <c r="D199" s="23"/>
      <c r="E199" s="2"/>
    </row>
    <row r="200" spans="1:5" s="21" customFormat="1" x14ac:dyDescent="0.25">
      <c r="A200" s="108"/>
      <c r="B200" s="77"/>
      <c r="C200" s="77"/>
      <c r="D200" s="23"/>
      <c r="E200" s="2"/>
    </row>
    <row r="201" spans="1:5" s="6" customFormat="1" ht="14.5" x14ac:dyDescent="0.35">
      <c r="A201" s="108"/>
      <c r="B201" s="77"/>
      <c r="C201" s="77"/>
      <c r="D201" s="23"/>
      <c r="E201" s="2"/>
    </row>
    <row r="202" spans="1:5" s="22" customFormat="1" x14ac:dyDescent="0.25">
      <c r="A202" s="108"/>
      <c r="B202" s="77"/>
      <c r="C202" s="77"/>
      <c r="D202" s="23"/>
      <c r="E202" s="2"/>
    </row>
    <row r="203" spans="1:5" s="6" customFormat="1" ht="14.5" x14ac:dyDescent="0.35">
      <c r="A203" s="108"/>
      <c r="B203" s="77"/>
      <c r="C203" s="77"/>
      <c r="D203" s="23"/>
      <c r="E203" s="2"/>
    </row>
    <row r="204" spans="1:5" s="21" customFormat="1" x14ac:dyDescent="0.25">
      <c r="A204" s="108"/>
      <c r="B204" s="77"/>
      <c r="C204" s="77"/>
      <c r="D204" s="23"/>
      <c r="E204" s="2"/>
    </row>
    <row r="205" spans="1:5" s="21" customFormat="1" x14ac:dyDescent="0.25">
      <c r="A205" s="108"/>
      <c r="B205" s="77"/>
      <c r="C205" s="77"/>
      <c r="D205" s="23"/>
      <c r="E205" s="2"/>
    </row>
    <row r="206" spans="1:5" s="21" customFormat="1" x14ac:dyDescent="0.25">
      <c r="A206" s="108"/>
      <c r="B206" s="77"/>
      <c r="C206" s="77"/>
      <c r="D206" s="23"/>
      <c r="E206" s="2"/>
    </row>
    <row r="207" spans="1:5" s="21" customFormat="1" x14ac:dyDescent="0.25">
      <c r="A207" s="108"/>
      <c r="B207" s="77"/>
      <c r="C207" s="77"/>
      <c r="D207" s="23"/>
      <c r="E207" s="2"/>
    </row>
    <row r="208" spans="1:5" s="21" customFormat="1" x14ac:dyDescent="0.25">
      <c r="A208" s="108"/>
      <c r="B208" s="77"/>
      <c r="C208" s="77"/>
      <c r="D208" s="23"/>
      <c r="E208" s="2"/>
    </row>
    <row r="209" spans="1:5" s="21" customFormat="1" x14ac:dyDescent="0.25">
      <c r="A209" s="108"/>
      <c r="B209" s="77"/>
      <c r="C209" s="77"/>
      <c r="D209" s="23"/>
      <c r="E209" s="2"/>
    </row>
    <row r="210" spans="1:5" s="21" customFormat="1" x14ac:dyDescent="0.25">
      <c r="A210" s="108"/>
      <c r="B210" s="77"/>
      <c r="C210" s="77"/>
      <c r="D210" s="23"/>
      <c r="E210" s="2"/>
    </row>
    <row r="211" spans="1:5" s="21" customFormat="1" x14ac:dyDescent="0.25">
      <c r="A211" s="108"/>
      <c r="B211" s="77"/>
      <c r="C211" s="77"/>
      <c r="D211" s="23"/>
      <c r="E211" s="2"/>
    </row>
    <row r="212" spans="1:5" s="21" customFormat="1" x14ac:dyDescent="0.25">
      <c r="A212" s="108"/>
      <c r="B212" s="77"/>
      <c r="C212" s="77"/>
      <c r="D212" s="23"/>
      <c r="E212" s="2"/>
    </row>
    <row r="213" spans="1:5" s="21" customFormat="1" x14ac:dyDescent="0.25">
      <c r="A213" s="108"/>
      <c r="B213" s="77"/>
      <c r="C213" s="77"/>
      <c r="D213" s="23"/>
      <c r="E213" s="2"/>
    </row>
    <row r="214" spans="1:5" s="21" customFormat="1" x14ac:dyDescent="0.25">
      <c r="A214" s="108"/>
      <c r="B214" s="77"/>
      <c r="C214" s="77"/>
      <c r="D214" s="23"/>
      <c r="E214" s="2"/>
    </row>
    <row r="215" spans="1:5" s="21" customFormat="1" x14ac:dyDescent="0.25">
      <c r="A215" s="108"/>
      <c r="B215" s="77"/>
      <c r="C215" s="77"/>
      <c r="D215" s="23"/>
      <c r="E215" s="2"/>
    </row>
    <row r="216" spans="1:5" s="21" customFormat="1" x14ac:dyDescent="0.25">
      <c r="A216" s="108"/>
      <c r="B216" s="77"/>
      <c r="C216" s="77"/>
      <c r="D216" s="23"/>
      <c r="E216" s="2"/>
    </row>
    <row r="217" spans="1:5" s="21" customFormat="1" x14ac:dyDescent="0.25">
      <c r="A217" s="108"/>
      <c r="B217" s="77"/>
      <c r="C217" s="77"/>
      <c r="D217" s="23"/>
      <c r="E217" s="2"/>
    </row>
    <row r="218" spans="1:5" s="21" customFormat="1" x14ac:dyDescent="0.25">
      <c r="A218" s="108"/>
      <c r="B218" s="77"/>
      <c r="C218" s="77"/>
      <c r="D218" s="23"/>
      <c r="E218" s="2"/>
    </row>
    <row r="219" spans="1:5" s="21" customFormat="1" x14ac:dyDescent="0.25">
      <c r="A219" s="108"/>
      <c r="B219" s="77"/>
      <c r="C219" s="77"/>
      <c r="D219" s="23"/>
      <c r="E219" s="2"/>
    </row>
    <row r="220" spans="1:5" s="21" customFormat="1" x14ac:dyDescent="0.25">
      <c r="A220" s="108"/>
      <c r="B220" s="77"/>
      <c r="C220" s="77"/>
      <c r="D220" s="23"/>
      <c r="E220" s="2"/>
    </row>
    <row r="221" spans="1:5" s="21" customFormat="1" x14ac:dyDescent="0.25">
      <c r="A221" s="108"/>
      <c r="B221" s="77"/>
      <c r="C221" s="77"/>
      <c r="D221" s="23"/>
      <c r="E221" s="2"/>
    </row>
    <row r="222" spans="1:5" s="21" customFormat="1" x14ac:dyDescent="0.25">
      <c r="A222" s="108"/>
      <c r="B222" s="77"/>
      <c r="C222" s="77"/>
      <c r="D222" s="23"/>
      <c r="E222" s="2"/>
    </row>
    <row r="223" spans="1:5" s="21" customFormat="1" x14ac:dyDescent="0.25">
      <c r="A223" s="108"/>
      <c r="B223" s="77"/>
      <c r="C223" s="77"/>
      <c r="D223" s="23"/>
      <c r="E223" s="2"/>
    </row>
    <row r="224" spans="1:5" s="21" customFormat="1" x14ac:dyDescent="0.25">
      <c r="A224" s="108"/>
      <c r="B224" s="77"/>
      <c r="C224" s="77"/>
      <c r="D224" s="23"/>
      <c r="E224" s="2"/>
    </row>
    <row r="225" spans="1:5" s="21" customFormat="1" x14ac:dyDescent="0.25">
      <c r="A225" s="108"/>
      <c r="B225" s="77"/>
      <c r="C225" s="77"/>
      <c r="D225" s="23"/>
      <c r="E225" s="2"/>
    </row>
    <row r="226" spans="1:5" s="21" customFormat="1" x14ac:dyDescent="0.25">
      <c r="A226" s="108"/>
      <c r="B226" s="77"/>
      <c r="C226" s="77"/>
      <c r="D226" s="23"/>
      <c r="E226" s="2"/>
    </row>
    <row r="227" spans="1:5" s="21" customFormat="1" x14ac:dyDescent="0.25">
      <c r="A227" s="108"/>
      <c r="B227" s="77"/>
      <c r="C227" s="77"/>
      <c r="D227" s="23"/>
      <c r="E227" s="2"/>
    </row>
    <row r="228" spans="1:5" s="21" customFormat="1" x14ac:dyDescent="0.25">
      <c r="A228" s="108"/>
      <c r="B228" s="77"/>
      <c r="C228" s="77"/>
      <c r="D228" s="23"/>
      <c r="E228" s="2"/>
    </row>
    <row r="229" spans="1:5" s="21" customFormat="1" x14ac:dyDescent="0.25">
      <c r="A229" s="108"/>
      <c r="B229" s="77"/>
      <c r="C229" s="77"/>
      <c r="D229" s="23"/>
      <c r="E229" s="2"/>
    </row>
    <row r="230" spans="1:5" s="21" customFormat="1" x14ac:dyDescent="0.25">
      <c r="A230" s="108"/>
      <c r="B230" s="77"/>
      <c r="C230" s="77"/>
      <c r="D230" s="23"/>
      <c r="E230" s="2"/>
    </row>
    <row r="231" spans="1:5" s="21" customFormat="1" x14ac:dyDescent="0.25">
      <c r="A231" s="108"/>
      <c r="B231" s="77"/>
      <c r="C231" s="77"/>
      <c r="D231" s="23"/>
      <c r="E231" s="2"/>
    </row>
    <row r="232" spans="1:5" s="21" customFormat="1" x14ac:dyDescent="0.25">
      <c r="A232" s="108"/>
      <c r="B232" s="77"/>
      <c r="C232" s="77"/>
      <c r="D232" s="23"/>
      <c r="E232" s="2"/>
    </row>
    <row r="233" spans="1:5" s="21" customFormat="1" x14ac:dyDescent="0.25">
      <c r="A233" s="108"/>
      <c r="B233" s="77"/>
      <c r="C233" s="77"/>
      <c r="D233" s="23"/>
      <c r="E233" s="2"/>
    </row>
    <row r="234" spans="1:5" s="21" customFormat="1" x14ac:dyDescent="0.25">
      <c r="A234" s="108"/>
      <c r="B234" s="77"/>
      <c r="C234" s="77"/>
      <c r="D234" s="23"/>
      <c r="E234" s="2"/>
    </row>
    <row r="235" spans="1:5" s="21" customFormat="1" x14ac:dyDescent="0.25">
      <c r="A235" s="108"/>
      <c r="B235" s="77"/>
      <c r="C235" s="77"/>
      <c r="D235" s="23"/>
      <c r="E235" s="2"/>
    </row>
    <row r="236" spans="1:5" s="21" customFormat="1" x14ac:dyDescent="0.25">
      <c r="A236" s="108"/>
      <c r="B236" s="77"/>
      <c r="C236" s="77"/>
      <c r="D236" s="23"/>
      <c r="E236" s="2"/>
    </row>
    <row r="237" spans="1:5" s="21" customFormat="1" x14ac:dyDescent="0.25">
      <c r="A237" s="108"/>
      <c r="B237" s="77"/>
      <c r="C237" s="77"/>
      <c r="D237" s="23"/>
      <c r="E237" s="2"/>
    </row>
    <row r="238" spans="1:5" s="21" customFormat="1" x14ac:dyDescent="0.25">
      <c r="A238" s="108"/>
      <c r="B238" s="77"/>
      <c r="C238" s="77"/>
      <c r="D238" s="23"/>
      <c r="E238" s="2"/>
    </row>
    <row r="239" spans="1:5" s="21" customFormat="1" x14ac:dyDescent="0.25">
      <c r="A239" s="108"/>
      <c r="B239" s="77"/>
      <c r="C239" s="77"/>
      <c r="D239" s="23"/>
      <c r="E239" s="2"/>
    </row>
    <row r="240" spans="1:5" s="21" customFormat="1" x14ac:dyDescent="0.25">
      <c r="A240" s="108"/>
      <c r="B240" s="77"/>
      <c r="C240" s="77"/>
      <c r="D240" s="23"/>
      <c r="E240" s="2"/>
    </row>
    <row r="241" spans="1:5" s="21" customFormat="1" x14ac:dyDescent="0.25">
      <c r="A241" s="108"/>
      <c r="B241" s="77"/>
      <c r="C241" s="77"/>
      <c r="D241" s="23"/>
      <c r="E241" s="2"/>
    </row>
    <row r="242" spans="1:5" s="21" customFormat="1" x14ac:dyDescent="0.25">
      <c r="A242" s="108"/>
      <c r="B242" s="77"/>
      <c r="C242" s="77"/>
      <c r="D242" s="23"/>
      <c r="E242" s="2"/>
    </row>
    <row r="243" spans="1:5" s="21" customFormat="1" x14ac:dyDescent="0.25">
      <c r="A243" s="108"/>
      <c r="B243" s="77"/>
      <c r="C243" s="77"/>
      <c r="D243" s="23"/>
      <c r="E243" s="2"/>
    </row>
    <row r="244" spans="1:5" s="21" customFormat="1" x14ac:dyDescent="0.25">
      <c r="A244" s="108"/>
      <c r="B244" s="77"/>
      <c r="C244" s="77"/>
      <c r="D244" s="23"/>
      <c r="E244" s="2"/>
    </row>
    <row r="245" spans="1:5" s="21" customFormat="1" x14ac:dyDescent="0.25">
      <c r="A245" s="108"/>
      <c r="B245" s="77"/>
      <c r="C245" s="77"/>
      <c r="D245" s="23"/>
      <c r="E245" s="2"/>
    </row>
    <row r="246" spans="1:5" s="21" customFormat="1" x14ac:dyDescent="0.25">
      <c r="A246" s="108"/>
      <c r="B246" s="77"/>
      <c r="C246" s="77"/>
      <c r="D246" s="23"/>
      <c r="E246" s="2"/>
    </row>
    <row r="247" spans="1:5" s="21" customFormat="1" x14ac:dyDescent="0.25">
      <c r="A247" s="108"/>
      <c r="B247" s="77"/>
      <c r="C247" s="77"/>
      <c r="D247" s="23"/>
      <c r="E247" s="2"/>
    </row>
    <row r="248" spans="1:5" s="21" customFormat="1" x14ac:dyDescent="0.25">
      <c r="A248" s="108"/>
      <c r="B248" s="77"/>
      <c r="C248" s="77"/>
      <c r="D248" s="23"/>
      <c r="E248" s="2"/>
    </row>
    <row r="249" spans="1:5" s="21" customFormat="1" x14ac:dyDescent="0.25">
      <c r="A249" s="108"/>
      <c r="B249" s="77"/>
      <c r="C249" s="77"/>
      <c r="D249" s="23"/>
      <c r="E249" s="2"/>
    </row>
    <row r="250" spans="1:5" s="21" customFormat="1" x14ac:dyDescent="0.25">
      <c r="A250" s="108"/>
      <c r="B250" s="77"/>
      <c r="C250" s="77"/>
      <c r="D250" s="23"/>
      <c r="E250" s="2"/>
    </row>
    <row r="251" spans="1:5" s="21" customFormat="1" x14ac:dyDescent="0.25">
      <c r="A251" s="108"/>
      <c r="B251" s="77"/>
      <c r="C251" s="77"/>
      <c r="D251" s="23"/>
      <c r="E251" s="2"/>
    </row>
    <row r="252" spans="1:5" s="21" customFormat="1" x14ac:dyDescent="0.25">
      <c r="A252" s="108"/>
      <c r="B252" s="77"/>
      <c r="C252" s="77"/>
      <c r="D252" s="23"/>
      <c r="E252" s="2"/>
    </row>
    <row r="253" spans="1:5" s="21" customFormat="1" x14ac:dyDescent="0.25">
      <c r="A253" s="108"/>
      <c r="B253" s="77"/>
      <c r="C253" s="77"/>
      <c r="D253" s="23"/>
      <c r="E253" s="2"/>
    </row>
    <row r="254" spans="1:5" s="21" customFormat="1" x14ac:dyDescent="0.25">
      <c r="A254" s="108"/>
      <c r="B254" s="77"/>
      <c r="C254" s="77"/>
      <c r="D254" s="23"/>
      <c r="E254" s="2"/>
    </row>
    <row r="255" spans="1:5" s="21" customFormat="1" x14ac:dyDescent="0.25">
      <c r="A255" s="108"/>
      <c r="B255" s="77"/>
      <c r="C255" s="77"/>
      <c r="D255" s="23"/>
      <c r="E255" s="2"/>
    </row>
    <row r="256" spans="1:5" s="21" customFormat="1" x14ac:dyDescent="0.25">
      <c r="A256" s="108"/>
      <c r="B256" s="77"/>
      <c r="C256" s="77"/>
      <c r="D256" s="23"/>
      <c r="E256" s="2"/>
    </row>
    <row r="257" spans="1:5" s="21" customFormat="1" x14ac:dyDescent="0.25">
      <c r="A257" s="108"/>
      <c r="B257" s="77"/>
      <c r="C257" s="77"/>
      <c r="D257" s="23"/>
      <c r="E257" s="2"/>
    </row>
    <row r="258" spans="1:5" s="21" customFormat="1" x14ac:dyDescent="0.25">
      <c r="A258" s="108"/>
      <c r="B258" s="77"/>
      <c r="C258" s="77"/>
      <c r="D258" s="23"/>
      <c r="E258" s="2"/>
    </row>
    <row r="259" spans="1:5" s="21" customFormat="1" x14ac:dyDescent="0.25">
      <c r="A259" s="108"/>
      <c r="B259" s="77"/>
      <c r="C259" s="77"/>
      <c r="D259" s="23"/>
      <c r="E259" s="2"/>
    </row>
    <row r="260" spans="1:5" s="21" customFormat="1" x14ac:dyDescent="0.25">
      <c r="A260" s="108"/>
      <c r="B260" s="77"/>
      <c r="C260" s="77"/>
      <c r="D260" s="23"/>
      <c r="E260" s="2"/>
    </row>
    <row r="261" spans="1:5" s="21" customFormat="1" x14ac:dyDescent="0.25">
      <c r="A261" s="108"/>
      <c r="B261" s="77"/>
      <c r="C261" s="77"/>
      <c r="D261" s="23"/>
      <c r="E261" s="2"/>
    </row>
    <row r="262" spans="1:5" s="21" customFormat="1" x14ac:dyDescent="0.25">
      <c r="A262" s="108"/>
      <c r="B262" s="77"/>
      <c r="C262" s="77"/>
      <c r="D262" s="23"/>
      <c r="E262" s="2"/>
    </row>
    <row r="263" spans="1:5" s="21" customFormat="1" x14ac:dyDescent="0.25">
      <c r="A263" s="108"/>
      <c r="B263" s="77"/>
      <c r="C263" s="77"/>
      <c r="D263" s="23"/>
      <c r="E263" s="2"/>
    </row>
    <row r="264" spans="1:5" s="21" customFormat="1" x14ac:dyDescent="0.25">
      <c r="A264" s="108"/>
      <c r="B264" s="77"/>
      <c r="C264" s="77"/>
      <c r="D264" s="23"/>
      <c r="E264" s="2"/>
    </row>
    <row r="265" spans="1:5" s="21" customFormat="1" x14ac:dyDescent="0.25">
      <c r="A265" s="108"/>
      <c r="B265" s="77"/>
      <c r="C265" s="77"/>
      <c r="D265" s="23"/>
      <c r="E265" s="2"/>
    </row>
    <row r="266" spans="1:5" s="21" customFormat="1" x14ac:dyDescent="0.25">
      <c r="A266" s="108"/>
      <c r="B266" s="77"/>
      <c r="C266" s="77"/>
      <c r="D266" s="23"/>
      <c r="E266" s="2"/>
    </row>
    <row r="267" spans="1:5" s="21" customFormat="1" x14ac:dyDescent="0.25">
      <c r="A267" s="108"/>
      <c r="B267" s="77"/>
      <c r="C267" s="77"/>
      <c r="D267" s="23"/>
      <c r="E267" s="2"/>
    </row>
    <row r="268" spans="1:5" s="21" customFormat="1" x14ac:dyDescent="0.25">
      <c r="A268" s="108"/>
      <c r="B268" s="77"/>
      <c r="C268" s="77"/>
      <c r="D268" s="23"/>
      <c r="E268" s="2"/>
    </row>
    <row r="269" spans="1:5" s="21" customFormat="1" x14ac:dyDescent="0.25">
      <c r="A269" s="108"/>
      <c r="B269" s="77"/>
      <c r="C269" s="77"/>
      <c r="D269" s="23"/>
      <c r="E269" s="2"/>
    </row>
    <row r="270" spans="1:5" s="21" customFormat="1" x14ac:dyDescent="0.25">
      <c r="A270" s="108"/>
      <c r="B270" s="77"/>
      <c r="C270" s="77"/>
      <c r="D270" s="23"/>
      <c r="E270" s="2"/>
    </row>
    <row r="271" spans="1:5" s="21" customFormat="1" x14ac:dyDescent="0.25">
      <c r="A271" s="108"/>
      <c r="B271" s="77"/>
      <c r="C271" s="77"/>
      <c r="D271" s="23"/>
      <c r="E271" s="2"/>
    </row>
    <row r="272" spans="1:5" s="21" customFormat="1" x14ac:dyDescent="0.25">
      <c r="A272" s="108"/>
      <c r="B272" s="77"/>
      <c r="C272" s="77"/>
      <c r="D272" s="23"/>
      <c r="E272" s="2"/>
    </row>
    <row r="273" spans="1:5" s="21" customFormat="1" x14ac:dyDescent="0.25">
      <c r="A273" s="108"/>
      <c r="B273" s="77"/>
      <c r="C273" s="77"/>
      <c r="D273" s="23"/>
      <c r="E273" s="2"/>
    </row>
    <row r="274" spans="1:5" s="21" customFormat="1" x14ac:dyDescent="0.25">
      <c r="A274" s="108"/>
      <c r="B274" s="77"/>
      <c r="C274" s="77"/>
      <c r="D274" s="23"/>
      <c r="E274" s="2"/>
    </row>
    <row r="275" spans="1:5" s="21" customFormat="1" x14ac:dyDescent="0.25">
      <c r="A275" s="108"/>
      <c r="B275" s="77"/>
      <c r="C275" s="77"/>
      <c r="D275" s="23"/>
      <c r="E275" s="2"/>
    </row>
    <row r="276" spans="1:5" s="21" customFormat="1" x14ac:dyDescent="0.25">
      <c r="A276" s="108"/>
      <c r="B276" s="77"/>
      <c r="C276" s="77"/>
      <c r="D276" s="23"/>
      <c r="E276" s="2"/>
    </row>
    <row r="277" spans="1:5" s="21" customFormat="1" x14ac:dyDescent="0.25">
      <c r="A277" s="108"/>
      <c r="B277" s="77"/>
      <c r="C277" s="77"/>
      <c r="D277" s="23"/>
      <c r="E277" s="2"/>
    </row>
    <row r="278" spans="1:5" s="21" customFormat="1" x14ac:dyDescent="0.25">
      <c r="A278" s="108"/>
      <c r="B278" s="77"/>
      <c r="C278" s="77"/>
      <c r="D278" s="23"/>
      <c r="E278" s="2"/>
    </row>
    <row r="279" spans="1:5" s="21" customFormat="1" x14ac:dyDescent="0.25">
      <c r="A279" s="108"/>
      <c r="B279" s="77"/>
      <c r="C279" s="77"/>
      <c r="D279" s="23"/>
      <c r="E279" s="2"/>
    </row>
    <row r="280" spans="1:5" s="21" customFormat="1" x14ac:dyDescent="0.25">
      <c r="A280" s="108"/>
      <c r="B280" s="77"/>
      <c r="C280" s="77"/>
      <c r="D280" s="23"/>
      <c r="E280" s="2"/>
    </row>
    <row r="281" spans="1:5" s="21" customFormat="1" x14ac:dyDescent="0.25">
      <c r="A281" s="108"/>
      <c r="B281" s="77"/>
      <c r="C281" s="77"/>
      <c r="D281" s="23"/>
      <c r="E281" s="2"/>
    </row>
    <row r="282" spans="1:5" s="21" customFormat="1" x14ac:dyDescent="0.25">
      <c r="A282" s="108"/>
      <c r="B282" s="77"/>
      <c r="C282" s="77"/>
      <c r="D282" s="23"/>
      <c r="E282" s="2"/>
    </row>
    <row r="283" spans="1:5" s="21" customFormat="1" x14ac:dyDescent="0.25">
      <c r="A283" s="108"/>
      <c r="B283" s="77"/>
      <c r="C283" s="77"/>
      <c r="D283" s="23"/>
      <c r="E283" s="2"/>
    </row>
    <row r="284" spans="1:5" s="21" customFormat="1" x14ac:dyDescent="0.25">
      <c r="A284" s="108"/>
      <c r="B284" s="77"/>
      <c r="C284" s="77"/>
      <c r="D284" s="23"/>
      <c r="E284" s="2"/>
    </row>
    <row r="285" spans="1:5" s="21" customFormat="1" x14ac:dyDescent="0.25">
      <c r="A285" s="108"/>
      <c r="B285" s="77"/>
      <c r="C285" s="77"/>
      <c r="D285" s="23"/>
      <c r="E285" s="2"/>
    </row>
    <row r="286" spans="1:5" s="21" customFormat="1" x14ac:dyDescent="0.25">
      <c r="A286" s="108"/>
      <c r="B286" s="77"/>
      <c r="C286" s="77"/>
      <c r="D286" s="23"/>
      <c r="E286" s="2"/>
    </row>
    <row r="287" spans="1:5" s="21" customFormat="1" x14ac:dyDescent="0.25">
      <c r="A287" s="108"/>
      <c r="B287" s="77"/>
      <c r="C287" s="77"/>
      <c r="D287" s="23"/>
      <c r="E287" s="2"/>
    </row>
    <row r="288" spans="1:5" s="21" customFormat="1" x14ac:dyDescent="0.25">
      <c r="A288" s="108"/>
      <c r="B288" s="77"/>
      <c r="C288" s="77"/>
      <c r="D288" s="23"/>
      <c r="E288" s="2"/>
    </row>
    <row r="289" spans="1:5" s="21" customFormat="1" x14ac:dyDescent="0.25">
      <c r="A289" s="108"/>
      <c r="B289" s="77"/>
      <c r="C289" s="77"/>
      <c r="D289" s="23"/>
      <c r="E289" s="2"/>
    </row>
    <row r="290" spans="1:5" s="21" customFormat="1" x14ac:dyDescent="0.25">
      <c r="A290" s="108"/>
      <c r="B290" s="77"/>
      <c r="C290" s="77"/>
      <c r="D290" s="23"/>
      <c r="E290" s="2"/>
    </row>
    <row r="291" spans="1:5" s="21" customFormat="1" x14ac:dyDescent="0.25">
      <c r="A291" s="108"/>
      <c r="B291" s="77"/>
      <c r="C291" s="77"/>
      <c r="D291" s="23"/>
      <c r="E291" s="2"/>
    </row>
    <row r="292" spans="1:5" s="21" customFormat="1" x14ac:dyDescent="0.25">
      <c r="A292" s="108"/>
      <c r="B292" s="77"/>
      <c r="C292" s="77"/>
      <c r="D292" s="23"/>
      <c r="E292" s="2"/>
    </row>
    <row r="293" spans="1:5" s="21" customFormat="1" x14ac:dyDescent="0.25">
      <c r="A293" s="108"/>
      <c r="B293" s="77"/>
      <c r="C293" s="77"/>
      <c r="D293" s="23"/>
      <c r="E293" s="2"/>
    </row>
    <row r="294" spans="1:5" s="21" customFormat="1" x14ac:dyDescent="0.25">
      <c r="A294" s="108"/>
      <c r="B294" s="77"/>
      <c r="C294" s="77"/>
      <c r="D294" s="23"/>
      <c r="E294" s="2"/>
    </row>
    <row r="295" spans="1:5" s="21" customFormat="1" x14ac:dyDescent="0.25">
      <c r="A295" s="108"/>
      <c r="B295" s="77"/>
      <c r="C295" s="77"/>
      <c r="D295" s="23"/>
      <c r="E295" s="2"/>
    </row>
    <row r="296" spans="1:5" s="21" customFormat="1" x14ac:dyDescent="0.25">
      <c r="A296" s="108"/>
      <c r="B296" s="77"/>
      <c r="C296" s="77"/>
      <c r="D296" s="23"/>
      <c r="E296" s="2"/>
    </row>
    <row r="297" spans="1:5" s="21" customFormat="1" x14ac:dyDescent="0.25">
      <c r="A297" s="108"/>
      <c r="B297" s="77"/>
      <c r="C297" s="77"/>
      <c r="D297" s="23"/>
      <c r="E297" s="2"/>
    </row>
    <row r="298" spans="1:5" s="21" customFormat="1" x14ac:dyDescent="0.25">
      <c r="A298" s="108"/>
      <c r="B298" s="77"/>
      <c r="C298" s="77"/>
      <c r="D298" s="23"/>
      <c r="E298" s="2"/>
    </row>
    <row r="299" spans="1:5" s="21" customFormat="1" x14ac:dyDescent="0.25">
      <c r="A299" s="108"/>
      <c r="B299" s="77"/>
      <c r="C299" s="77"/>
      <c r="D299" s="23"/>
      <c r="E299" s="2"/>
    </row>
    <row r="300" spans="1:5" s="21" customFormat="1" x14ac:dyDescent="0.25">
      <c r="A300" s="108"/>
      <c r="B300" s="77"/>
      <c r="C300" s="77"/>
      <c r="D300" s="23"/>
      <c r="E300" s="2"/>
    </row>
    <row r="301" spans="1:5" s="21" customFormat="1" x14ac:dyDescent="0.25">
      <c r="A301" s="108"/>
      <c r="B301" s="77"/>
      <c r="C301" s="77"/>
      <c r="D301" s="23"/>
      <c r="E301" s="2"/>
    </row>
    <row r="302" spans="1:5" s="21" customFormat="1" x14ac:dyDescent="0.25">
      <c r="A302" s="108"/>
      <c r="B302" s="77"/>
      <c r="C302" s="77"/>
      <c r="D302" s="23"/>
      <c r="E302" s="2"/>
    </row>
    <row r="303" spans="1:5" s="21" customFormat="1" x14ac:dyDescent="0.25">
      <c r="A303" s="108"/>
      <c r="B303" s="77"/>
      <c r="C303" s="77"/>
      <c r="D303" s="23"/>
      <c r="E303" s="2"/>
    </row>
    <row r="304" spans="1:5" s="21" customFormat="1" x14ac:dyDescent="0.25">
      <c r="A304" s="108"/>
      <c r="B304" s="77"/>
      <c r="C304" s="77"/>
      <c r="D304" s="23"/>
      <c r="E304" s="2"/>
    </row>
    <row r="305" spans="1:5" s="21" customFormat="1" x14ac:dyDescent="0.25">
      <c r="A305" s="108"/>
      <c r="B305" s="77"/>
      <c r="C305" s="77"/>
      <c r="D305" s="23"/>
      <c r="E305" s="2"/>
    </row>
    <row r="306" spans="1:5" s="21" customFormat="1" x14ac:dyDescent="0.25">
      <c r="A306" s="108"/>
      <c r="B306" s="77"/>
      <c r="C306" s="77"/>
      <c r="D306" s="23"/>
      <c r="E306" s="2"/>
    </row>
    <row r="307" spans="1:5" s="21" customFormat="1" x14ac:dyDescent="0.25">
      <c r="A307" s="108"/>
      <c r="B307" s="77"/>
      <c r="C307" s="77"/>
      <c r="D307" s="23"/>
      <c r="E307" s="2"/>
    </row>
    <row r="308" spans="1:5" s="21" customFormat="1" x14ac:dyDescent="0.25">
      <c r="A308" s="108"/>
      <c r="B308" s="77"/>
      <c r="C308" s="77"/>
      <c r="D308" s="23"/>
      <c r="E308" s="2"/>
    </row>
    <row r="309" spans="1:5" s="21" customFormat="1" x14ac:dyDescent="0.25">
      <c r="A309" s="108"/>
      <c r="B309" s="77"/>
      <c r="C309" s="77"/>
      <c r="D309" s="23"/>
      <c r="E309" s="2"/>
    </row>
    <row r="310" spans="1:5" s="21" customFormat="1" x14ac:dyDescent="0.25">
      <c r="A310" s="108"/>
      <c r="B310" s="77"/>
      <c r="C310" s="77"/>
      <c r="D310" s="23"/>
      <c r="E310" s="2"/>
    </row>
    <row r="311" spans="1:5" s="21" customFormat="1" x14ac:dyDescent="0.25">
      <c r="A311" s="108"/>
      <c r="B311" s="77"/>
      <c r="C311" s="77"/>
      <c r="D311" s="23"/>
      <c r="E311" s="2"/>
    </row>
    <row r="312" spans="1:5" s="21" customFormat="1" x14ac:dyDescent="0.25">
      <c r="A312" s="108"/>
      <c r="B312" s="77"/>
      <c r="C312" s="77"/>
      <c r="D312" s="23"/>
      <c r="E312" s="2"/>
    </row>
    <row r="313" spans="1:5" s="21" customFormat="1" x14ac:dyDescent="0.25">
      <c r="A313" s="108"/>
      <c r="B313" s="77"/>
      <c r="C313" s="77"/>
      <c r="D313" s="23"/>
      <c r="E313" s="2"/>
    </row>
    <row r="314" spans="1:5" s="21" customFormat="1" x14ac:dyDescent="0.25">
      <c r="A314" s="108"/>
      <c r="B314" s="77"/>
      <c r="C314" s="77"/>
      <c r="D314" s="23"/>
      <c r="E314" s="2"/>
    </row>
    <row r="315" spans="1:5" s="21" customFormat="1" x14ac:dyDescent="0.25">
      <c r="A315" s="108"/>
      <c r="B315" s="77"/>
      <c r="C315" s="77"/>
      <c r="D315" s="23"/>
      <c r="E315" s="2"/>
    </row>
    <row r="316" spans="1:5" s="21" customFormat="1" x14ac:dyDescent="0.25">
      <c r="A316" s="108"/>
      <c r="B316" s="77"/>
      <c r="C316" s="77"/>
      <c r="D316" s="23"/>
      <c r="E316" s="2"/>
    </row>
    <row r="317" spans="1:5" s="21" customFormat="1" x14ac:dyDescent="0.25">
      <c r="A317" s="108"/>
      <c r="B317" s="77"/>
      <c r="C317" s="77"/>
      <c r="D317" s="23"/>
      <c r="E317" s="2"/>
    </row>
    <row r="318" spans="1:5" s="21" customFormat="1" x14ac:dyDescent="0.25">
      <c r="A318" s="108"/>
      <c r="B318" s="77"/>
      <c r="C318" s="77"/>
      <c r="D318" s="23"/>
      <c r="E318" s="2"/>
    </row>
    <row r="319" spans="1:5" s="21" customFormat="1" x14ac:dyDescent="0.25">
      <c r="A319" s="108"/>
      <c r="B319" s="77"/>
      <c r="C319" s="77"/>
      <c r="D319" s="23"/>
      <c r="E319" s="2"/>
    </row>
    <row r="320" spans="1:5" s="21" customFormat="1" x14ac:dyDescent="0.25">
      <c r="A320" s="108"/>
      <c r="B320" s="77"/>
      <c r="C320" s="77"/>
      <c r="D320" s="23"/>
      <c r="E320" s="2"/>
    </row>
    <row r="321" spans="1:5" s="21" customFormat="1" x14ac:dyDescent="0.25">
      <c r="A321" s="108"/>
      <c r="B321" s="77"/>
      <c r="C321" s="77"/>
      <c r="D321" s="23"/>
      <c r="E321" s="2"/>
    </row>
    <row r="322" spans="1:5" s="21" customFormat="1" x14ac:dyDescent="0.25">
      <c r="A322" s="108"/>
      <c r="B322" s="77"/>
      <c r="C322" s="77"/>
      <c r="D322" s="23"/>
      <c r="E322" s="2"/>
    </row>
    <row r="323" spans="1:5" s="21" customFormat="1" x14ac:dyDescent="0.25">
      <c r="A323" s="108"/>
      <c r="B323" s="77"/>
      <c r="C323" s="77"/>
      <c r="D323" s="23"/>
      <c r="E323" s="2"/>
    </row>
    <row r="324" spans="1:5" s="21" customFormat="1" x14ac:dyDescent="0.25">
      <c r="A324" s="108"/>
      <c r="B324" s="77"/>
      <c r="C324" s="77"/>
      <c r="D324" s="23"/>
      <c r="E324" s="2"/>
    </row>
    <row r="325" spans="1:5" s="21" customFormat="1" x14ac:dyDescent="0.25">
      <c r="A325" s="108"/>
      <c r="B325" s="77"/>
      <c r="C325" s="77"/>
      <c r="D325" s="23"/>
      <c r="E325" s="2"/>
    </row>
    <row r="326" spans="1:5" s="21" customFormat="1" x14ac:dyDescent="0.25">
      <c r="A326" s="108"/>
      <c r="B326" s="77"/>
      <c r="C326" s="77"/>
      <c r="D326" s="23"/>
      <c r="E326" s="2"/>
    </row>
    <row r="327" spans="1:5" s="21" customFormat="1" x14ac:dyDescent="0.25">
      <c r="A327" s="108"/>
      <c r="B327" s="77"/>
      <c r="C327" s="77"/>
      <c r="D327" s="23"/>
      <c r="E327" s="2"/>
    </row>
    <row r="328" spans="1:5" s="21" customFormat="1" x14ac:dyDescent="0.25">
      <c r="A328" s="108"/>
      <c r="B328" s="77"/>
      <c r="C328" s="77"/>
      <c r="D328" s="23"/>
      <c r="E328" s="2"/>
    </row>
    <row r="329" spans="1:5" s="21" customFormat="1" x14ac:dyDescent="0.25">
      <c r="A329" s="108"/>
      <c r="B329" s="77"/>
      <c r="C329" s="77"/>
      <c r="D329" s="23"/>
      <c r="E329" s="2"/>
    </row>
    <row r="330" spans="1:5" s="21" customFormat="1" x14ac:dyDescent="0.25">
      <c r="A330" s="108"/>
      <c r="B330" s="77"/>
      <c r="C330" s="77"/>
      <c r="D330" s="23"/>
      <c r="E330" s="2"/>
    </row>
    <row r="331" spans="1:5" s="21" customFormat="1" x14ac:dyDescent="0.25">
      <c r="A331" s="108"/>
      <c r="B331" s="77"/>
      <c r="C331" s="77"/>
      <c r="D331" s="23"/>
      <c r="E331" s="2"/>
    </row>
    <row r="332" spans="1:5" s="21" customFormat="1" x14ac:dyDescent="0.25">
      <c r="A332" s="108"/>
      <c r="B332" s="77"/>
      <c r="C332" s="77"/>
      <c r="D332" s="23"/>
      <c r="E332" s="2"/>
    </row>
    <row r="333" spans="1:5" s="21" customFormat="1" x14ac:dyDescent="0.25">
      <c r="A333" s="108"/>
      <c r="B333" s="77"/>
      <c r="C333" s="77"/>
      <c r="D333" s="23"/>
      <c r="E333" s="2"/>
    </row>
    <row r="334" spans="1:5" s="21" customFormat="1" x14ac:dyDescent="0.25">
      <c r="A334" s="108"/>
      <c r="B334" s="77"/>
      <c r="C334" s="77"/>
      <c r="D334" s="23"/>
      <c r="E334" s="2"/>
    </row>
    <row r="335" spans="1:5" s="21" customFormat="1" x14ac:dyDescent="0.25">
      <c r="A335" s="108"/>
      <c r="B335" s="77"/>
      <c r="C335" s="77"/>
      <c r="D335" s="23"/>
      <c r="E335" s="2"/>
    </row>
    <row r="336" spans="1:5" s="21" customFormat="1" x14ac:dyDescent="0.25">
      <c r="A336" s="108"/>
      <c r="B336" s="77"/>
      <c r="C336" s="77"/>
      <c r="D336" s="23"/>
      <c r="E336" s="2"/>
    </row>
    <row r="337" spans="1:5" s="21" customFormat="1" x14ac:dyDescent="0.25">
      <c r="A337" s="108"/>
      <c r="B337" s="77"/>
      <c r="C337" s="77"/>
      <c r="D337" s="23"/>
      <c r="E337" s="2"/>
    </row>
    <row r="338" spans="1:5" s="21" customFormat="1" x14ac:dyDescent="0.25">
      <c r="A338" s="108"/>
      <c r="B338" s="77"/>
      <c r="C338" s="77"/>
      <c r="D338" s="23"/>
      <c r="E338" s="2"/>
    </row>
    <row r="339" spans="1:5" s="21" customFormat="1" x14ac:dyDescent="0.25">
      <c r="A339" s="108"/>
      <c r="B339" s="77"/>
      <c r="C339" s="77"/>
      <c r="D339" s="23"/>
      <c r="E339" s="2"/>
    </row>
    <row r="340" spans="1:5" s="21" customFormat="1" x14ac:dyDescent="0.25">
      <c r="A340" s="108"/>
      <c r="B340" s="77"/>
      <c r="C340" s="77"/>
      <c r="D340" s="23"/>
      <c r="E340" s="2"/>
    </row>
    <row r="341" spans="1:5" s="21" customFormat="1" x14ac:dyDescent="0.25">
      <c r="A341" s="108"/>
      <c r="B341" s="77"/>
      <c r="C341" s="77"/>
      <c r="D341" s="23"/>
      <c r="E341" s="2"/>
    </row>
    <row r="342" spans="1:5" s="21" customFormat="1" x14ac:dyDescent="0.25">
      <c r="A342" s="108"/>
      <c r="B342" s="77"/>
      <c r="C342" s="77"/>
      <c r="D342" s="23"/>
      <c r="E342" s="2"/>
    </row>
    <row r="343" spans="1:5" s="21" customFormat="1" x14ac:dyDescent="0.25">
      <c r="A343" s="108"/>
      <c r="B343" s="77"/>
      <c r="C343" s="77"/>
      <c r="D343" s="23"/>
      <c r="E343" s="2"/>
    </row>
    <row r="344" spans="1:5" s="21" customFormat="1" x14ac:dyDescent="0.25">
      <c r="A344" s="108"/>
      <c r="B344" s="77"/>
      <c r="C344" s="77"/>
      <c r="D344" s="23"/>
      <c r="E344" s="2"/>
    </row>
    <row r="345" spans="1:5" s="21" customFormat="1" x14ac:dyDescent="0.25">
      <c r="A345" s="108"/>
      <c r="B345" s="77"/>
      <c r="C345" s="77"/>
      <c r="D345" s="23"/>
      <c r="E345" s="2"/>
    </row>
    <row r="346" spans="1:5" s="21" customFormat="1" x14ac:dyDescent="0.25">
      <c r="A346" s="108"/>
      <c r="B346" s="77"/>
      <c r="C346" s="77"/>
      <c r="D346" s="23"/>
      <c r="E346" s="2"/>
    </row>
    <row r="347" spans="1:5" s="21" customFormat="1" x14ac:dyDescent="0.25">
      <c r="A347" s="108"/>
      <c r="B347" s="77"/>
      <c r="C347" s="77"/>
      <c r="D347" s="23"/>
      <c r="E347" s="2"/>
    </row>
    <row r="348" spans="1:5" s="21" customFormat="1" x14ac:dyDescent="0.25">
      <c r="A348" s="108"/>
      <c r="B348" s="77"/>
      <c r="C348" s="77"/>
      <c r="D348" s="23"/>
      <c r="E348" s="2"/>
    </row>
    <row r="349" spans="1:5" s="21" customFormat="1" x14ac:dyDescent="0.25">
      <c r="A349" s="108"/>
      <c r="B349" s="77"/>
      <c r="C349" s="77"/>
      <c r="D349" s="23"/>
      <c r="E349" s="2"/>
    </row>
    <row r="350" spans="1:5" s="21" customFormat="1" x14ac:dyDescent="0.25">
      <c r="A350" s="108"/>
      <c r="B350" s="77"/>
      <c r="C350" s="77"/>
      <c r="D350" s="23"/>
      <c r="E350" s="2"/>
    </row>
    <row r="351" spans="1:5" s="21" customFormat="1" x14ac:dyDescent="0.25">
      <c r="A351" s="108"/>
      <c r="B351" s="77"/>
      <c r="C351" s="77"/>
      <c r="D351" s="23"/>
      <c r="E351" s="2"/>
    </row>
    <row r="352" spans="1:5" s="21" customFormat="1" x14ac:dyDescent="0.25">
      <c r="A352" s="108"/>
      <c r="B352" s="77"/>
      <c r="C352" s="77"/>
      <c r="D352" s="23"/>
      <c r="E352" s="2"/>
    </row>
    <row r="353" spans="1:5" s="21" customFormat="1" x14ac:dyDescent="0.25">
      <c r="A353" s="108"/>
      <c r="B353" s="77"/>
      <c r="C353" s="77"/>
      <c r="D353" s="23"/>
      <c r="E353" s="2"/>
    </row>
    <row r="354" spans="1:5" s="21" customFormat="1" x14ac:dyDescent="0.25">
      <c r="A354" s="108"/>
      <c r="B354" s="77"/>
      <c r="C354" s="77"/>
      <c r="D354" s="23"/>
      <c r="E354" s="2"/>
    </row>
    <row r="355" spans="1:5" s="21" customFormat="1" x14ac:dyDescent="0.25">
      <c r="A355" s="108"/>
      <c r="B355" s="77"/>
      <c r="C355" s="77"/>
      <c r="D355" s="23"/>
      <c r="E355" s="2"/>
    </row>
    <row r="356" spans="1:5" s="21" customFormat="1" x14ac:dyDescent="0.25">
      <c r="A356" s="108"/>
      <c r="B356" s="77"/>
      <c r="C356" s="77"/>
      <c r="D356" s="23"/>
      <c r="E356" s="2"/>
    </row>
    <row r="357" spans="1:5" s="21" customFormat="1" x14ac:dyDescent="0.25">
      <c r="A357" s="108"/>
      <c r="B357" s="77"/>
      <c r="C357" s="77"/>
      <c r="D357" s="23"/>
      <c r="E357" s="2"/>
    </row>
    <row r="358" spans="1:5" s="21" customFormat="1" x14ac:dyDescent="0.25">
      <c r="A358" s="108"/>
      <c r="B358" s="77"/>
      <c r="C358" s="77"/>
      <c r="D358" s="23"/>
      <c r="E358" s="2"/>
    </row>
    <row r="359" spans="1:5" s="21" customFormat="1" x14ac:dyDescent="0.25">
      <c r="A359" s="108"/>
      <c r="B359" s="77"/>
      <c r="C359" s="77"/>
      <c r="D359" s="23"/>
      <c r="E359" s="2"/>
    </row>
    <row r="360" spans="1:5" s="21" customFormat="1" x14ac:dyDescent="0.25">
      <c r="A360" s="108"/>
      <c r="B360" s="77"/>
      <c r="C360" s="77"/>
      <c r="D360" s="23"/>
      <c r="E360" s="2"/>
    </row>
    <row r="361" spans="1:5" s="21" customFormat="1" x14ac:dyDescent="0.25">
      <c r="A361" s="108"/>
      <c r="B361" s="77"/>
      <c r="C361" s="77"/>
      <c r="D361" s="23"/>
      <c r="E361" s="2"/>
    </row>
    <row r="362" spans="1:5" s="21" customFormat="1" x14ac:dyDescent="0.25">
      <c r="A362" s="108"/>
      <c r="B362" s="77"/>
      <c r="C362" s="77"/>
      <c r="D362" s="23"/>
      <c r="E362" s="2"/>
    </row>
    <row r="363" spans="1:5" s="21" customFormat="1" x14ac:dyDescent="0.25">
      <c r="A363" s="108"/>
      <c r="B363" s="77"/>
      <c r="C363" s="77"/>
      <c r="D363" s="23"/>
      <c r="E363" s="2"/>
    </row>
    <row r="364" spans="1:5" s="21" customFormat="1" x14ac:dyDescent="0.25">
      <c r="A364" s="108"/>
      <c r="B364" s="77"/>
      <c r="C364" s="77"/>
      <c r="D364" s="23"/>
      <c r="E364" s="2"/>
    </row>
    <row r="365" spans="1:5" s="21" customFormat="1" x14ac:dyDescent="0.25">
      <c r="A365" s="108"/>
      <c r="B365" s="77"/>
      <c r="C365" s="77"/>
      <c r="D365" s="23"/>
      <c r="E365" s="2"/>
    </row>
    <row r="366" spans="1:5" s="21" customFormat="1" x14ac:dyDescent="0.25">
      <c r="A366" s="108"/>
      <c r="B366" s="77"/>
      <c r="C366" s="77"/>
      <c r="D366" s="23"/>
      <c r="E366" s="2"/>
    </row>
    <row r="367" spans="1:5" s="21" customFormat="1" x14ac:dyDescent="0.25">
      <c r="A367" s="108"/>
      <c r="B367" s="77"/>
      <c r="C367" s="77"/>
      <c r="D367" s="23"/>
      <c r="E367" s="2"/>
    </row>
    <row r="368" spans="1:5" s="21" customFormat="1" x14ac:dyDescent="0.25">
      <c r="A368" s="108"/>
      <c r="B368" s="77"/>
      <c r="C368" s="77"/>
      <c r="D368" s="23"/>
      <c r="E368" s="2"/>
    </row>
    <row r="369" spans="1:5" s="21" customFormat="1" x14ac:dyDescent="0.25">
      <c r="A369" s="108"/>
      <c r="B369" s="77"/>
      <c r="C369" s="77"/>
      <c r="D369" s="23"/>
      <c r="E369" s="2"/>
    </row>
    <row r="370" spans="1:5" s="21" customFormat="1" x14ac:dyDescent="0.25">
      <c r="A370" s="108"/>
      <c r="B370" s="77"/>
      <c r="C370" s="77"/>
      <c r="D370" s="23"/>
      <c r="E370" s="2"/>
    </row>
    <row r="371" spans="1:5" s="21" customFormat="1" x14ac:dyDescent="0.25">
      <c r="A371" s="108"/>
      <c r="B371" s="77"/>
      <c r="C371" s="77"/>
      <c r="D371" s="23"/>
      <c r="E371" s="2"/>
    </row>
    <row r="372" spans="1:5" s="21" customFormat="1" x14ac:dyDescent="0.25">
      <c r="A372" s="108"/>
      <c r="B372" s="77"/>
      <c r="C372" s="77"/>
      <c r="D372" s="23"/>
      <c r="E372" s="2"/>
    </row>
    <row r="373" spans="1:5" s="21" customFormat="1" x14ac:dyDescent="0.25">
      <c r="A373" s="108"/>
      <c r="B373" s="77"/>
      <c r="C373" s="77"/>
      <c r="D373" s="23"/>
      <c r="E373" s="2"/>
    </row>
    <row r="374" spans="1:5" s="21" customFormat="1" x14ac:dyDescent="0.25">
      <c r="A374" s="108"/>
      <c r="B374" s="77"/>
      <c r="C374" s="77"/>
      <c r="D374" s="23"/>
      <c r="E374" s="2"/>
    </row>
    <row r="375" spans="1:5" s="21" customFormat="1" x14ac:dyDescent="0.25">
      <c r="A375" s="108"/>
      <c r="B375" s="77"/>
      <c r="C375" s="77"/>
      <c r="D375" s="23"/>
      <c r="E375" s="2"/>
    </row>
    <row r="376" spans="1:5" s="21" customFormat="1" x14ac:dyDescent="0.25">
      <c r="A376" s="108"/>
      <c r="B376" s="77"/>
      <c r="C376" s="77"/>
      <c r="D376" s="23"/>
      <c r="E376" s="2"/>
    </row>
    <row r="377" spans="1:5" s="21" customFormat="1" x14ac:dyDescent="0.25">
      <c r="A377" s="108"/>
      <c r="B377" s="77"/>
      <c r="C377" s="77"/>
      <c r="D377" s="23"/>
      <c r="E377" s="2"/>
    </row>
    <row r="378" spans="1:5" s="21" customFormat="1" x14ac:dyDescent="0.25">
      <c r="A378" s="108"/>
      <c r="B378" s="77"/>
      <c r="C378" s="77"/>
      <c r="D378" s="23"/>
      <c r="E378" s="2"/>
    </row>
    <row r="379" spans="1:5" s="21" customFormat="1" x14ac:dyDescent="0.25">
      <c r="A379" s="108"/>
      <c r="B379" s="77"/>
      <c r="C379" s="77"/>
      <c r="D379" s="23"/>
      <c r="E379" s="2"/>
    </row>
    <row r="380" spans="1:5" s="21" customFormat="1" x14ac:dyDescent="0.25">
      <c r="A380" s="108"/>
      <c r="B380" s="77"/>
      <c r="C380" s="77"/>
      <c r="D380" s="23"/>
      <c r="E380" s="2"/>
    </row>
    <row r="381" spans="1:5" s="21" customFormat="1" x14ac:dyDescent="0.25">
      <c r="A381" s="108"/>
      <c r="B381" s="77"/>
      <c r="C381" s="77"/>
      <c r="D381" s="23"/>
      <c r="E381" s="2"/>
    </row>
    <row r="382" spans="1:5" s="21" customFormat="1" x14ac:dyDescent="0.25">
      <c r="A382" s="108"/>
      <c r="B382" s="77"/>
      <c r="C382" s="77"/>
      <c r="D382" s="23"/>
      <c r="E382" s="2"/>
    </row>
    <row r="383" spans="1:5" s="21" customFormat="1" x14ac:dyDescent="0.25">
      <c r="A383" s="108"/>
      <c r="B383" s="77"/>
      <c r="C383" s="77"/>
      <c r="D383" s="23"/>
      <c r="E383" s="2"/>
    </row>
    <row r="384" spans="1:5" s="21" customFormat="1" x14ac:dyDescent="0.25">
      <c r="A384" s="108"/>
      <c r="B384" s="77"/>
      <c r="C384" s="77"/>
      <c r="D384" s="23"/>
      <c r="E384" s="2"/>
    </row>
    <row r="385" spans="1:5" s="21" customFormat="1" x14ac:dyDescent="0.25">
      <c r="A385" s="108"/>
      <c r="B385" s="77"/>
      <c r="C385" s="77"/>
      <c r="D385" s="23"/>
      <c r="E385" s="2"/>
    </row>
    <row r="386" spans="1:5" s="21" customFormat="1" x14ac:dyDescent="0.25">
      <c r="A386" s="108"/>
      <c r="B386" s="77"/>
      <c r="C386" s="77"/>
      <c r="D386" s="23"/>
      <c r="E386" s="2"/>
    </row>
    <row r="387" spans="1:5" s="21" customFormat="1" x14ac:dyDescent="0.25">
      <c r="A387" s="108"/>
      <c r="B387" s="77"/>
      <c r="C387" s="77"/>
      <c r="D387" s="23"/>
      <c r="E387" s="2"/>
    </row>
    <row r="388" spans="1:5" s="21" customFormat="1" x14ac:dyDescent="0.25">
      <c r="A388" s="108"/>
      <c r="B388" s="77"/>
      <c r="C388" s="77"/>
      <c r="D388" s="23"/>
      <c r="E388" s="2"/>
    </row>
    <row r="389" spans="1:5" s="21" customFormat="1" x14ac:dyDescent="0.25">
      <c r="A389" s="108"/>
      <c r="B389" s="77"/>
      <c r="C389" s="77"/>
      <c r="D389" s="23"/>
      <c r="E389" s="2"/>
    </row>
    <row r="390" spans="1:5" s="21" customFormat="1" x14ac:dyDescent="0.25">
      <c r="A390" s="108"/>
      <c r="B390" s="77"/>
      <c r="C390" s="77"/>
      <c r="D390" s="23"/>
      <c r="E390" s="2"/>
    </row>
    <row r="391" spans="1:5" s="21" customFormat="1" x14ac:dyDescent="0.25">
      <c r="A391" s="108"/>
      <c r="B391" s="77"/>
      <c r="C391" s="77"/>
      <c r="D391" s="23"/>
      <c r="E391" s="2"/>
    </row>
    <row r="392" spans="1:5" s="21" customFormat="1" x14ac:dyDescent="0.25">
      <c r="A392" s="108"/>
      <c r="B392" s="77"/>
      <c r="C392" s="77"/>
      <c r="D392" s="23"/>
      <c r="E392" s="2"/>
    </row>
    <row r="393" spans="1:5" s="21" customFormat="1" x14ac:dyDescent="0.25">
      <c r="A393" s="108"/>
      <c r="B393" s="77"/>
      <c r="C393" s="77"/>
      <c r="D393" s="23"/>
      <c r="E393" s="2"/>
    </row>
    <row r="394" spans="1:5" s="21" customFormat="1" x14ac:dyDescent="0.25">
      <c r="A394" s="108"/>
      <c r="B394" s="77"/>
      <c r="C394" s="77"/>
      <c r="D394" s="23"/>
      <c r="E394" s="2"/>
    </row>
    <row r="395" spans="1:5" s="21" customFormat="1" x14ac:dyDescent="0.25">
      <c r="A395" s="108"/>
      <c r="B395" s="77"/>
      <c r="C395" s="77"/>
      <c r="D395" s="23"/>
      <c r="E395" s="2"/>
    </row>
    <row r="396" spans="1:5" s="21" customFormat="1" x14ac:dyDescent="0.25">
      <c r="A396" s="108"/>
      <c r="B396" s="77"/>
      <c r="C396" s="77"/>
      <c r="D396" s="23"/>
      <c r="E396" s="2"/>
    </row>
    <row r="397" spans="1:5" s="21" customFormat="1" x14ac:dyDescent="0.25">
      <c r="A397" s="108"/>
      <c r="B397" s="77"/>
      <c r="C397" s="77"/>
      <c r="D397" s="23"/>
      <c r="E397" s="2"/>
    </row>
    <row r="398" spans="1:5" s="21" customFormat="1" x14ac:dyDescent="0.25">
      <c r="A398" s="108"/>
      <c r="B398" s="77"/>
      <c r="C398" s="77"/>
      <c r="D398" s="23"/>
      <c r="E398" s="2"/>
    </row>
    <row r="399" spans="1:5" s="21" customFormat="1" x14ac:dyDescent="0.25">
      <c r="A399" s="108"/>
      <c r="B399" s="77"/>
      <c r="C399" s="77"/>
      <c r="D399" s="23"/>
      <c r="E399" s="2"/>
    </row>
    <row r="400" spans="1:5" s="21" customFormat="1" x14ac:dyDescent="0.25">
      <c r="A400" s="108"/>
      <c r="B400" s="77"/>
      <c r="C400" s="77"/>
      <c r="D400" s="23"/>
      <c r="E400" s="2"/>
    </row>
    <row r="401" spans="1:5" s="21" customFormat="1" x14ac:dyDescent="0.25">
      <c r="A401" s="108"/>
      <c r="B401" s="77"/>
      <c r="C401" s="77"/>
      <c r="D401" s="23"/>
      <c r="E401" s="2"/>
    </row>
    <row r="402" spans="1:5" s="21" customFormat="1" x14ac:dyDescent="0.25">
      <c r="A402" s="108"/>
      <c r="B402" s="77"/>
      <c r="C402" s="77"/>
      <c r="D402" s="23"/>
      <c r="E402" s="2"/>
    </row>
    <row r="403" spans="1:5" s="21" customFormat="1" x14ac:dyDescent="0.25">
      <c r="A403" s="108"/>
      <c r="B403" s="77"/>
      <c r="C403" s="77"/>
      <c r="D403" s="23"/>
      <c r="E403" s="2"/>
    </row>
    <row r="404" spans="1:5" s="21" customFormat="1" x14ac:dyDescent="0.25">
      <c r="A404" s="108"/>
      <c r="B404" s="77"/>
      <c r="C404" s="77"/>
      <c r="D404" s="23"/>
      <c r="E404" s="2"/>
    </row>
    <row r="405" spans="1:5" s="21" customFormat="1" x14ac:dyDescent="0.25">
      <c r="A405" s="108"/>
      <c r="B405" s="77"/>
      <c r="C405" s="77"/>
      <c r="D405" s="23"/>
      <c r="E405" s="2"/>
    </row>
    <row r="406" spans="1:5" s="21" customFormat="1" x14ac:dyDescent="0.25">
      <c r="A406" s="108"/>
      <c r="B406" s="77"/>
      <c r="C406" s="77"/>
      <c r="D406" s="23"/>
      <c r="E406" s="2"/>
    </row>
    <row r="407" spans="1:5" s="21" customFormat="1" x14ac:dyDescent="0.25">
      <c r="A407" s="108"/>
      <c r="B407" s="77"/>
      <c r="C407" s="77"/>
      <c r="D407" s="23"/>
      <c r="E407" s="2"/>
    </row>
    <row r="408" spans="1:5" s="21" customFormat="1" x14ac:dyDescent="0.25">
      <c r="A408" s="108"/>
      <c r="B408" s="77"/>
      <c r="C408" s="77"/>
      <c r="D408" s="23"/>
      <c r="E408" s="2"/>
    </row>
    <row r="409" spans="1:5" s="21" customFormat="1" x14ac:dyDescent="0.25">
      <c r="A409" s="108"/>
      <c r="B409" s="77"/>
      <c r="C409" s="77"/>
      <c r="D409" s="23"/>
      <c r="E409" s="2"/>
    </row>
    <row r="410" spans="1:5" s="21" customFormat="1" x14ac:dyDescent="0.25">
      <c r="A410" s="108"/>
      <c r="B410" s="77"/>
      <c r="C410" s="77"/>
      <c r="D410" s="23"/>
      <c r="E410" s="2"/>
    </row>
    <row r="411" spans="1:5" s="21" customFormat="1" x14ac:dyDescent="0.25">
      <c r="A411" s="108"/>
      <c r="B411" s="77"/>
      <c r="C411" s="77"/>
      <c r="D411" s="23"/>
      <c r="E411" s="2"/>
    </row>
    <row r="412" spans="1:5" s="21" customFormat="1" x14ac:dyDescent="0.25">
      <c r="A412" s="108"/>
      <c r="B412" s="77"/>
      <c r="C412" s="77"/>
      <c r="D412" s="23"/>
      <c r="E412" s="2"/>
    </row>
    <row r="413" spans="1:5" s="21" customFormat="1" x14ac:dyDescent="0.25">
      <c r="A413" s="108"/>
      <c r="B413" s="77"/>
      <c r="C413" s="77"/>
      <c r="D413" s="23"/>
      <c r="E413" s="2"/>
    </row>
    <row r="414" spans="1:5" s="21" customFormat="1" x14ac:dyDescent="0.25">
      <c r="A414" s="108"/>
      <c r="B414" s="77"/>
      <c r="C414" s="77"/>
      <c r="D414" s="23"/>
      <c r="E414" s="2"/>
    </row>
    <row r="415" spans="1:5" s="21" customFormat="1" x14ac:dyDescent="0.25">
      <c r="A415" s="108"/>
      <c r="B415" s="77"/>
      <c r="C415" s="77"/>
      <c r="D415" s="23"/>
      <c r="E415" s="2"/>
    </row>
    <row r="416" spans="1:5" s="21" customFormat="1" x14ac:dyDescent="0.25">
      <c r="A416" s="108"/>
      <c r="B416" s="77"/>
      <c r="C416" s="77"/>
      <c r="D416" s="23"/>
      <c r="E416" s="2"/>
    </row>
    <row r="417" spans="1:5" s="21" customFormat="1" x14ac:dyDescent="0.25">
      <c r="A417" s="108"/>
      <c r="B417" s="77"/>
      <c r="C417" s="77"/>
      <c r="D417" s="23"/>
      <c r="E417" s="2"/>
    </row>
    <row r="418" spans="1:5" s="21" customFormat="1" x14ac:dyDescent="0.25">
      <c r="A418" s="108"/>
      <c r="B418" s="77"/>
      <c r="C418" s="77"/>
      <c r="D418" s="23"/>
      <c r="E418" s="2"/>
    </row>
    <row r="419" spans="1:5" s="21" customFormat="1" x14ac:dyDescent="0.25">
      <c r="A419" s="108"/>
      <c r="B419" s="77"/>
      <c r="C419" s="77"/>
      <c r="D419" s="23"/>
      <c r="E419" s="2"/>
    </row>
    <row r="420" spans="1:5" s="21" customFormat="1" x14ac:dyDescent="0.25">
      <c r="A420" s="108"/>
      <c r="B420" s="77"/>
      <c r="C420" s="77"/>
      <c r="D420" s="23"/>
      <c r="E420" s="2"/>
    </row>
    <row r="421" spans="1:5" s="21" customFormat="1" x14ac:dyDescent="0.25">
      <c r="A421" s="108"/>
      <c r="B421" s="77"/>
      <c r="C421" s="77"/>
      <c r="D421" s="23"/>
      <c r="E421" s="2"/>
    </row>
    <row r="422" spans="1:5" s="21" customFormat="1" x14ac:dyDescent="0.25">
      <c r="A422" s="108"/>
      <c r="B422" s="77"/>
      <c r="C422" s="77"/>
      <c r="D422" s="23"/>
      <c r="E422" s="2"/>
    </row>
    <row r="423" spans="1:5" s="21" customFormat="1" x14ac:dyDescent="0.25">
      <c r="A423" s="108"/>
      <c r="B423" s="77"/>
      <c r="C423" s="77"/>
      <c r="D423" s="23"/>
      <c r="E423" s="2"/>
    </row>
    <row r="424" spans="1:5" s="21" customFormat="1" x14ac:dyDescent="0.25">
      <c r="A424" s="108"/>
      <c r="B424" s="77"/>
      <c r="C424" s="77"/>
      <c r="D424" s="23"/>
      <c r="E424" s="2"/>
    </row>
    <row r="425" spans="1:5" s="21" customFormat="1" x14ac:dyDescent="0.25">
      <c r="A425" s="108"/>
      <c r="B425" s="77"/>
      <c r="C425" s="77"/>
      <c r="D425" s="23"/>
      <c r="E425" s="2"/>
    </row>
    <row r="426" spans="1:5" s="21" customFormat="1" x14ac:dyDescent="0.25">
      <c r="A426" s="108"/>
      <c r="B426" s="77"/>
      <c r="C426" s="77"/>
      <c r="D426" s="23"/>
      <c r="E426" s="2"/>
    </row>
    <row r="427" spans="1:5" s="21" customFormat="1" x14ac:dyDescent="0.25">
      <c r="A427" s="108"/>
      <c r="B427" s="77"/>
      <c r="C427" s="77"/>
      <c r="D427" s="23"/>
      <c r="E427" s="2"/>
    </row>
    <row r="428" spans="1:5" s="21" customFormat="1" x14ac:dyDescent="0.25">
      <c r="A428" s="108"/>
      <c r="B428" s="77"/>
      <c r="C428" s="77"/>
      <c r="D428" s="23"/>
      <c r="E428" s="2"/>
    </row>
    <row r="429" spans="1:5" s="21" customFormat="1" x14ac:dyDescent="0.25">
      <c r="A429" s="108"/>
      <c r="B429" s="77"/>
      <c r="C429" s="77"/>
      <c r="D429" s="23"/>
      <c r="E429" s="2"/>
    </row>
    <row r="430" spans="1:5" s="21" customFormat="1" x14ac:dyDescent="0.25">
      <c r="A430" s="108"/>
      <c r="B430" s="77"/>
      <c r="C430" s="77"/>
      <c r="D430" s="23"/>
      <c r="E430" s="2"/>
    </row>
    <row r="431" spans="1:5" s="21" customFormat="1" x14ac:dyDescent="0.25">
      <c r="A431" s="108"/>
      <c r="B431" s="77"/>
      <c r="C431" s="77"/>
      <c r="D431" s="23"/>
      <c r="E431" s="2"/>
    </row>
    <row r="432" spans="1:5" s="21" customFormat="1" x14ac:dyDescent="0.25">
      <c r="A432" s="108"/>
      <c r="B432" s="77"/>
      <c r="C432" s="77"/>
      <c r="D432" s="23"/>
      <c r="E432" s="2"/>
    </row>
    <row r="433" spans="1:5" s="21" customFormat="1" x14ac:dyDescent="0.25">
      <c r="A433" s="108"/>
      <c r="B433" s="77"/>
      <c r="C433" s="77"/>
      <c r="D433" s="23"/>
      <c r="E433" s="2"/>
    </row>
    <row r="434" spans="1:5" s="21" customFormat="1" x14ac:dyDescent="0.25">
      <c r="A434" s="108"/>
      <c r="B434" s="77"/>
      <c r="C434" s="77"/>
      <c r="D434" s="23"/>
      <c r="E434" s="2"/>
    </row>
    <row r="435" spans="1:5" s="21" customFormat="1" x14ac:dyDescent="0.25">
      <c r="A435" s="108"/>
      <c r="B435" s="77"/>
      <c r="C435" s="77"/>
      <c r="D435" s="23"/>
      <c r="E435" s="2"/>
    </row>
    <row r="436" spans="1:5" s="21" customFormat="1" x14ac:dyDescent="0.25">
      <c r="A436" s="108"/>
      <c r="B436" s="77"/>
      <c r="C436" s="77"/>
      <c r="D436" s="23"/>
      <c r="E436" s="2"/>
    </row>
    <row r="437" spans="1:5" s="21" customFormat="1" x14ac:dyDescent="0.25">
      <c r="A437" s="108"/>
      <c r="B437" s="77"/>
      <c r="C437" s="77"/>
      <c r="D437" s="23"/>
      <c r="E437" s="2"/>
    </row>
    <row r="438" spans="1:5" s="21" customFormat="1" x14ac:dyDescent="0.25">
      <c r="A438" s="108"/>
      <c r="B438" s="77"/>
      <c r="C438" s="77"/>
      <c r="D438" s="23"/>
      <c r="E438" s="2"/>
    </row>
    <row r="439" spans="1:5" s="21" customFormat="1" x14ac:dyDescent="0.25">
      <c r="A439" s="108"/>
      <c r="B439" s="77"/>
      <c r="C439" s="77"/>
      <c r="D439" s="23"/>
      <c r="E439" s="2"/>
    </row>
    <row r="440" spans="1:5" s="21" customFormat="1" x14ac:dyDescent="0.25">
      <c r="A440" s="108"/>
      <c r="B440" s="77"/>
      <c r="C440" s="77"/>
      <c r="D440" s="23"/>
      <c r="E440" s="2"/>
    </row>
    <row r="441" spans="1:5" s="21" customFormat="1" x14ac:dyDescent="0.25">
      <c r="A441" s="108"/>
      <c r="B441" s="77"/>
      <c r="C441" s="77"/>
      <c r="D441" s="23"/>
      <c r="E441" s="2"/>
    </row>
    <row r="442" spans="1:5" s="21" customFormat="1" x14ac:dyDescent="0.25">
      <c r="A442" s="108"/>
      <c r="B442" s="77"/>
      <c r="C442" s="77"/>
      <c r="D442" s="23"/>
      <c r="E442" s="2"/>
    </row>
    <row r="443" spans="1:5" s="21" customFormat="1" x14ac:dyDescent="0.25">
      <c r="A443" s="108"/>
      <c r="B443" s="77"/>
      <c r="C443" s="77"/>
      <c r="D443" s="23"/>
      <c r="E443" s="2"/>
    </row>
    <row r="444" spans="1:5" s="21" customFormat="1" x14ac:dyDescent="0.25">
      <c r="A444" s="108"/>
      <c r="B444" s="77"/>
      <c r="C444" s="77"/>
      <c r="D444" s="23"/>
      <c r="E444" s="2"/>
    </row>
    <row r="445" spans="1:5" s="21" customFormat="1" x14ac:dyDescent="0.25">
      <c r="A445" s="108"/>
      <c r="B445" s="77"/>
      <c r="C445" s="77"/>
      <c r="D445" s="23"/>
      <c r="E445" s="2"/>
    </row>
    <row r="446" spans="1:5" s="21" customFormat="1" x14ac:dyDescent="0.25">
      <c r="A446" s="108"/>
      <c r="B446" s="77"/>
      <c r="C446" s="77"/>
      <c r="D446" s="23"/>
      <c r="E446" s="2"/>
    </row>
    <row r="447" spans="1:5" s="21" customFormat="1" x14ac:dyDescent="0.25">
      <c r="A447" s="108"/>
      <c r="B447" s="77"/>
      <c r="C447" s="77"/>
      <c r="D447" s="23"/>
      <c r="E447" s="2"/>
    </row>
    <row r="448" spans="1:5" s="21" customFormat="1" x14ac:dyDescent="0.25">
      <c r="A448" s="108"/>
      <c r="B448" s="77"/>
      <c r="C448" s="77"/>
      <c r="D448" s="23"/>
      <c r="E448" s="2"/>
    </row>
    <row r="449" spans="1:5" s="21" customFormat="1" x14ac:dyDescent="0.25">
      <c r="A449" s="108"/>
      <c r="B449" s="77"/>
      <c r="C449" s="77"/>
      <c r="D449" s="23"/>
      <c r="E449" s="2"/>
    </row>
    <row r="450" spans="1:5" s="21" customFormat="1" x14ac:dyDescent="0.25">
      <c r="A450" s="108"/>
      <c r="B450" s="77"/>
      <c r="C450" s="77"/>
      <c r="D450" s="23"/>
      <c r="E450" s="2"/>
    </row>
    <row r="451" spans="1:5" s="21" customFormat="1" x14ac:dyDescent="0.25">
      <c r="A451" s="108"/>
      <c r="B451" s="77"/>
      <c r="C451" s="77"/>
      <c r="D451" s="23"/>
      <c r="E451" s="2"/>
    </row>
    <row r="452" spans="1:5" s="21" customFormat="1" x14ac:dyDescent="0.25">
      <c r="A452" s="108"/>
      <c r="B452" s="77"/>
      <c r="C452" s="77"/>
      <c r="D452" s="23"/>
      <c r="E452" s="2"/>
    </row>
    <row r="453" spans="1:5" s="21" customFormat="1" x14ac:dyDescent="0.25">
      <c r="A453" s="108"/>
      <c r="B453" s="77"/>
      <c r="C453" s="77"/>
      <c r="D453" s="23"/>
      <c r="E453" s="2"/>
    </row>
    <row r="454" spans="1:5" s="21" customFormat="1" x14ac:dyDescent="0.25">
      <c r="A454" s="108"/>
      <c r="B454" s="77"/>
      <c r="C454" s="77"/>
      <c r="D454" s="23"/>
      <c r="E454" s="2"/>
    </row>
    <row r="455" spans="1:5" s="21" customFormat="1" x14ac:dyDescent="0.25">
      <c r="A455" s="108"/>
      <c r="B455" s="77"/>
      <c r="C455" s="77"/>
      <c r="D455" s="23"/>
      <c r="E455" s="2"/>
    </row>
    <row r="456" spans="1:5" s="21" customFormat="1" x14ac:dyDescent="0.25">
      <c r="A456" s="108"/>
      <c r="B456" s="77"/>
      <c r="C456" s="77"/>
      <c r="D456" s="23"/>
      <c r="E456" s="2"/>
    </row>
    <row r="457" spans="1:5" s="21" customFormat="1" x14ac:dyDescent="0.25">
      <c r="A457" s="108"/>
      <c r="B457" s="77"/>
      <c r="C457" s="77"/>
      <c r="D457" s="23"/>
      <c r="E457" s="2"/>
    </row>
    <row r="458" spans="1:5" s="21" customFormat="1" x14ac:dyDescent="0.25">
      <c r="A458" s="108"/>
      <c r="B458" s="77"/>
      <c r="C458" s="77"/>
      <c r="D458" s="23"/>
      <c r="E458" s="2"/>
    </row>
    <row r="459" spans="1:5" s="21" customFormat="1" x14ac:dyDescent="0.25">
      <c r="A459" s="108"/>
      <c r="B459" s="77"/>
      <c r="C459" s="77"/>
      <c r="D459" s="23"/>
      <c r="E459" s="2"/>
    </row>
    <row r="460" spans="1:5" s="21" customFormat="1" x14ac:dyDescent="0.25">
      <c r="A460" s="108"/>
      <c r="B460" s="77"/>
      <c r="C460" s="77"/>
      <c r="D460" s="23"/>
      <c r="E460" s="2"/>
    </row>
    <row r="461" spans="1:5" s="21" customFormat="1" x14ac:dyDescent="0.25">
      <c r="A461" s="108"/>
      <c r="B461" s="77"/>
      <c r="C461" s="77"/>
      <c r="D461" s="23"/>
      <c r="E461" s="2"/>
    </row>
    <row r="462" spans="1:5" s="21" customFormat="1" x14ac:dyDescent="0.25">
      <c r="A462" s="108"/>
      <c r="B462" s="77"/>
      <c r="C462" s="77"/>
      <c r="D462" s="23"/>
      <c r="E462" s="2"/>
    </row>
    <row r="463" spans="1:5" s="21" customFormat="1" x14ac:dyDescent="0.25">
      <c r="A463" s="108"/>
      <c r="B463" s="77"/>
      <c r="C463" s="77"/>
      <c r="D463" s="23"/>
      <c r="E463" s="2"/>
    </row>
    <row r="464" spans="1:5" s="21" customFormat="1" x14ac:dyDescent="0.25">
      <c r="A464" s="108"/>
      <c r="B464" s="77"/>
      <c r="C464" s="77"/>
      <c r="D464" s="23"/>
      <c r="E464" s="2"/>
    </row>
    <row r="465" spans="1:5" s="21" customFormat="1" x14ac:dyDescent="0.25">
      <c r="A465" s="108"/>
      <c r="B465" s="77"/>
      <c r="C465" s="77"/>
      <c r="D465" s="23"/>
      <c r="E465" s="2"/>
    </row>
    <row r="466" spans="1:5" s="21" customFormat="1" x14ac:dyDescent="0.25">
      <c r="A466" s="108"/>
      <c r="B466" s="77"/>
      <c r="C466" s="77"/>
      <c r="D466" s="23"/>
      <c r="E466" s="2"/>
    </row>
    <row r="467" spans="1:5" s="21" customFormat="1" x14ac:dyDescent="0.25">
      <c r="A467" s="108"/>
      <c r="B467" s="77"/>
      <c r="C467" s="77"/>
      <c r="D467" s="23"/>
      <c r="E467" s="2"/>
    </row>
    <row r="468" spans="1:5" s="21" customFormat="1" x14ac:dyDescent="0.25">
      <c r="A468" s="108"/>
      <c r="B468" s="77"/>
      <c r="C468" s="77"/>
      <c r="D468" s="23"/>
      <c r="E468" s="2"/>
    </row>
  </sheetData>
  <mergeCells count="1">
    <mergeCell ref="F1:M1"/>
  </mergeCells>
  <pageMargins left="0.7" right="0.7" top="1.25" bottom="0.65277777777777779" header="0.3" footer="0.3"/>
  <pageSetup scale="66" fitToHeight="0" orientation="landscape"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7" tint="0.39997558519241921"/>
    <pageSetUpPr autoPageBreaks="0"/>
  </sheetPr>
  <dimension ref="A1:F66"/>
  <sheetViews>
    <sheetView showGridLines="0" workbookViewId="0">
      <pane xSplit="6" ySplit="2" topLeftCell="G12" activePane="bottomRight" state="frozen"/>
      <selection activeCell="C1" sqref="C1"/>
      <selection pane="topRight" activeCell="C1" sqref="C1"/>
      <selection pane="bottomLeft" activeCell="C1" sqref="C1"/>
      <selection pane="bottomRight" activeCell="A17" sqref="A17"/>
    </sheetView>
  </sheetViews>
  <sheetFormatPr defaultRowHeight="14.5" x14ac:dyDescent="0.35"/>
  <cols>
    <col min="1" max="1" width="11.7265625" style="107" customWidth="1"/>
    <col min="2" max="2" width="72.7265625" customWidth="1"/>
    <col min="3" max="3" width="9.453125" style="107" hidden="1" customWidth="1"/>
    <col min="4" max="4" width="23.453125" style="107" customWidth="1"/>
    <col min="5" max="5" width="11.7265625" style="107" hidden="1" customWidth="1"/>
    <col min="6" max="6" width="11.7265625" hidden="1" customWidth="1"/>
  </cols>
  <sheetData>
    <row r="1" spans="1:6" ht="45" customHeight="1" x14ac:dyDescent="0.35">
      <c r="A1" s="286" t="s">
        <v>1383</v>
      </c>
      <c r="B1" s="287"/>
      <c r="C1" s="287"/>
      <c r="D1" s="287"/>
      <c r="E1" s="287"/>
      <c r="F1" s="288"/>
    </row>
    <row r="2" spans="1:6" ht="15" customHeight="1" x14ac:dyDescent="0.35">
      <c r="A2" s="289" t="s">
        <v>233</v>
      </c>
      <c r="B2" s="290"/>
      <c r="C2" s="290"/>
      <c r="D2" s="290"/>
      <c r="E2" s="290"/>
      <c r="F2" s="291"/>
    </row>
    <row r="3" spans="1:6" ht="73.5" customHeight="1" x14ac:dyDescent="0.35">
      <c r="A3" s="294"/>
      <c r="B3" s="295"/>
      <c r="C3" s="295"/>
      <c r="D3" s="295"/>
      <c r="E3" s="295"/>
      <c r="F3" s="296"/>
    </row>
    <row r="4" spans="1:6" ht="73.5" customHeight="1" x14ac:dyDescent="0.35">
      <c r="A4" s="297"/>
      <c r="B4" s="298"/>
      <c r="C4" s="298"/>
      <c r="D4" s="298"/>
      <c r="E4" s="298"/>
      <c r="F4" s="299"/>
    </row>
    <row r="5" spans="1:6" ht="87.75" customHeight="1" x14ac:dyDescent="0.35">
      <c r="A5" s="297"/>
      <c r="B5" s="298"/>
      <c r="C5" s="298"/>
      <c r="D5" s="298"/>
      <c r="E5" s="298"/>
      <c r="F5" s="299"/>
    </row>
    <row r="6" spans="1:6" ht="71.25" customHeight="1" x14ac:dyDescent="0.35">
      <c r="A6" s="297"/>
      <c r="B6" s="298"/>
      <c r="C6" s="298"/>
      <c r="D6" s="298"/>
      <c r="E6" s="298"/>
      <c r="F6" s="299"/>
    </row>
    <row r="7" spans="1:6" ht="84" customHeight="1" x14ac:dyDescent="0.35">
      <c r="A7" s="297"/>
      <c r="B7" s="298"/>
      <c r="C7" s="298"/>
      <c r="D7" s="298"/>
      <c r="E7" s="298"/>
      <c r="F7" s="299"/>
    </row>
    <row r="8" spans="1:6" ht="81" customHeight="1" x14ac:dyDescent="0.35">
      <c r="A8" s="297"/>
      <c r="B8" s="298"/>
      <c r="C8" s="298"/>
      <c r="D8" s="298"/>
      <c r="E8" s="298"/>
      <c r="F8" s="299"/>
    </row>
    <row r="9" spans="1:6" ht="77.25" customHeight="1" x14ac:dyDescent="0.35">
      <c r="A9" s="297"/>
      <c r="B9" s="298"/>
      <c r="C9" s="298"/>
      <c r="D9" s="298"/>
      <c r="E9" s="298"/>
      <c r="F9" s="299"/>
    </row>
    <row r="10" spans="1:6" ht="72" customHeight="1" x14ac:dyDescent="0.35">
      <c r="A10" s="289"/>
      <c r="B10" s="290"/>
      <c r="C10" s="290"/>
      <c r="D10" s="290"/>
      <c r="E10" s="290"/>
      <c r="F10" s="291"/>
    </row>
    <row r="11" spans="1:6" ht="18.75" customHeight="1" x14ac:dyDescent="0.35">
      <c r="A11" s="300" t="s">
        <v>1690</v>
      </c>
      <c r="B11" s="226"/>
      <c r="C11" s="226"/>
      <c r="D11" s="301"/>
      <c r="E11"/>
    </row>
    <row r="12" spans="1:6" s="4" customFormat="1" ht="41.25" customHeight="1" x14ac:dyDescent="0.25">
      <c r="A12" s="292" t="s">
        <v>1872</v>
      </c>
      <c r="B12" s="293"/>
      <c r="C12" s="293"/>
      <c r="D12" s="293"/>
      <c r="E12" s="293"/>
      <c r="F12" s="293"/>
    </row>
    <row r="13" spans="1:6" s="40" customFormat="1" ht="15" customHeight="1" x14ac:dyDescent="0.35">
      <c r="A13" s="34" t="s">
        <v>23</v>
      </c>
      <c r="B13" s="34" t="s">
        <v>215</v>
      </c>
      <c r="C13" s="37" t="s">
        <v>954</v>
      </c>
      <c r="D13" s="37" t="s">
        <v>42</v>
      </c>
      <c r="E13" s="37" t="s">
        <v>955</v>
      </c>
    </row>
    <row r="14" spans="1:6" ht="15" customHeight="1" x14ac:dyDescent="0.35">
      <c r="A14" s="43">
        <v>84100</v>
      </c>
      <c r="B14" s="44" t="str">
        <f>VLOOKUP(C14,'Pergola Master Price List'!$A$2:$D$1935,3,FALSE)</f>
        <v>Pergola - 12x12</v>
      </c>
      <c r="C14" s="109" t="s">
        <v>1925</v>
      </c>
      <c r="D14" s="122">
        <f>(VLOOKUP(C14,'Pergola Master Price List'!$A$2:$D$1935,4,FALSE))*Index!$C$15</f>
        <v>6516.85</v>
      </c>
      <c r="E14" s="46" t="s">
        <v>1362</v>
      </c>
    </row>
    <row r="15" spans="1:6" ht="15" customHeight="1" x14ac:dyDescent="0.35">
      <c r="A15" s="43">
        <v>84120</v>
      </c>
      <c r="B15" s="44" t="str">
        <f>VLOOKUP(C15,'Pergola Master Price List'!$A$2:$D$1935,3,FALSE)</f>
        <v>Pergola - 12x16</v>
      </c>
      <c r="C15" s="110" t="s">
        <v>1928</v>
      </c>
      <c r="D15" s="122">
        <f>(VLOOKUP(C15,'Pergola Master Price List'!$A$2:$D$1935,4,FALSE))*Index!$C$15</f>
        <v>7741.31</v>
      </c>
      <c r="E15" s="109"/>
    </row>
    <row r="16" spans="1:6" s="40" customFormat="1" ht="13.5" customHeight="1" x14ac:dyDescent="0.35">
      <c r="A16" s="34" t="s">
        <v>23</v>
      </c>
      <c r="B16" s="34" t="s">
        <v>1868</v>
      </c>
      <c r="C16" s="37" t="s">
        <v>954</v>
      </c>
      <c r="D16" s="37" t="s">
        <v>42</v>
      </c>
      <c r="E16" s="37" t="s">
        <v>955</v>
      </c>
    </row>
    <row r="17" spans="1:5" ht="15" customHeight="1" x14ac:dyDescent="0.35">
      <c r="A17" s="43">
        <v>53898</v>
      </c>
      <c r="B17" s="44" t="str">
        <f>VLOOKUP(C17,'Pergola Master Price List'!$A$2:$D$1935,3,FALSE)</f>
        <v>Post Sleeve - 6"x6"x108"</v>
      </c>
      <c r="C17" s="110" t="s">
        <v>1820</v>
      </c>
      <c r="D17" s="122">
        <f>(VLOOKUP(C17,'Pergola Master Price List'!$A$2:$D$1935,4,FALSE))*Index!$C$15</f>
        <v>107.99</v>
      </c>
      <c r="E17" s="109"/>
    </row>
    <row r="18" spans="1:5" ht="15" customHeight="1" x14ac:dyDescent="0.35">
      <c r="A18" s="43">
        <v>87102</v>
      </c>
      <c r="B18" s="44" t="str">
        <f>VLOOKUP(C18,'Pergola Master Price List'!$A$2:$D$1935,3,FALSE)</f>
        <v>8"x8"x90" Tapered Pergola Column</v>
      </c>
      <c r="C18" s="110" t="s">
        <v>1364</v>
      </c>
      <c r="D18" s="122">
        <f>(VLOOKUP(C18,'Pergola Master Price List'!$A$2:$D$1935,4,FALSE))*Index!$C$15</f>
        <v>435.33</v>
      </c>
      <c r="E18" s="109"/>
    </row>
    <row r="19" spans="1:5" ht="15" customHeight="1" x14ac:dyDescent="0.35">
      <c r="A19" s="43">
        <v>87150</v>
      </c>
      <c r="B19" s="44" t="str">
        <f>VLOOKUP(C19,'Pergola Master Price List'!$A$2:$D$1935,3,FALSE)</f>
        <v>Pergola Column Mount - 6" Square</v>
      </c>
      <c r="C19" s="110">
        <v>87150</v>
      </c>
      <c r="D19" s="122">
        <f>(VLOOKUP(C19,'Pergola Master Price List'!$A$2:$D$1935,4,FALSE))*Index!$C$15</f>
        <v>176.33</v>
      </c>
      <c r="E19" s="109"/>
    </row>
    <row r="20" spans="1:5" ht="15" customHeight="1" x14ac:dyDescent="0.35">
      <c r="A20" s="43">
        <f>VLOOKUP(C20,'Pergola Master Price List'!$A$2:$D$1935,2,FALSE)</f>
        <v>87152</v>
      </c>
      <c r="B20" s="44" t="str">
        <f>VLOOKUP(C20,'Pergola Master Price List'!$A$2:$D$1935,3,FALSE)</f>
        <v>8" Round Tapered Pergola Column Mount</v>
      </c>
      <c r="C20" s="110">
        <v>87152</v>
      </c>
      <c r="D20" s="122">
        <f>(VLOOKUP(C20,'Pergola Master Price List'!$A$2:$D$1935,4,FALSE))*Index!$C$15</f>
        <v>278.08</v>
      </c>
      <c r="E20" s="109"/>
    </row>
    <row r="21" spans="1:5" ht="15" customHeight="1" x14ac:dyDescent="0.35">
      <c r="A21" s="43">
        <v>87141</v>
      </c>
      <c r="B21" s="44" t="str">
        <f>VLOOKUP(C21,'Pergola Master Price List'!$A$2:$D$1935,3,FALSE)</f>
        <v>Pergola Square Beam Mount Assembly - 6"</v>
      </c>
      <c r="C21" s="109" t="s">
        <v>1372</v>
      </c>
      <c r="D21" s="122">
        <f>(VLOOKUP(C21,'Pergola Master Price List'!$A$2:$D$1935,4,FALSE))*Index!$C$15</f>
        <v>211.07</v>
      </c>
      <c r="E21" s="46"/>
    </row>
    <row r="22" spans="1:5" ht="15" customHeight="1" x14ac:dyDescent="0.35">
      <c r="A22" s="43">
        <v>33027</v>
      </c>
      <c r="B22" s="44" t="str">
        <f>VLOOKUP(C22,'Pergola Master Price List'!$A$2:$D$1935,3,FALSE)</f>
        <v>Post Trim - 6" - New England</v>
      </c>
      <c r="C22" s="109" t="s">
        <v>351</v>
      </c>
      <c r="D22" s="122">
        <f>(VLOOKUP(C22,'Pergola Master Price List'!$A$2:$D$1935,4,FALSE))*Index!$C$15</f>
        <v>35.89</v>
      </c>
      <c r="E22" s="46"/>
    </row>
    <row r="23" spans="1:5" ht="15" customHeight="1" x14ac:dyDescent="0.35">
      <c r="A23" s="43">
        <v>33029</v>
      </c>
      <c r="B23" s="44" t="str">
        <f>VLOOKUP(C23,'Pergola Master Price List'!$A$2:$D$1935,3,FALSE)</f>
        <v>Post Trim - 6" - Federation (2pc)</v>
      </c>
      <c r="C23" s="109" t="s">
        <v>1354</v>
      </c>
      <c r="D23" s="122">
        <f>(VLOOKUP(C23,'Pergola Master Price List'!$A$2:$D$1935,4,FALSE))*Index!$C$15</f>
        <v>24.45</v>
      </c>
      <c r="E23" s="46"/>
    </row>
    <row r="24" spans="1:5" ht="15" customHeight="1" x14ac:dyDescent="0.35">
      <c r="A24" s="43">
        <v>31150</v>
      </c>
      <c r="B24" s="44" t="str">
        <f>VLOOKUP(C24,'Pergola Master Price List'!$A$2:$D$1935,3,FALSE)</f>
        <v xml:space="preserve">6" New England Cap </v>
      </c>
      <c r="C24" s="110" t="s">
        <v>1352</v>
      </c>
      <c r="D24" s="122">
        <f>(VLOOKUP(C24,'Pergola Master Price List'!$A$2:$D$1935,4,FALSE))*Index!$C$15</f>
        <v>47.92</v>
      </c>
      <c r="E24" s="109"/>
    </row>
    <row r="25" spans="1:5" ht="15" customHeight="1" x14ac:dyDescent="0.35">
      <c r="A25" s="34" t="s">
        <v>23</v>
      </c>
      <c r="B25" s="34" t="s">
        <v>1869</v>
      </c>
      <c r="C25" s="37" t="s">
        <v>954</v>
      </c>
      <c r="D25" s="37" t="s">
        <v>42</v>
      </c>
      <c r="E25" s="37" t="s">
        <v>955</v>
      </c>
    </row>
    <row r="26" spans="1:5" ht="15" customHeight="1" x14ac:dyDescent="0.35">
      <c r="A26" s="43">
        <v>60407</v>
      </c>
      <c r="B26" s="44" t="str">
        <f>VLOOKUP(C26,'Pergola Master Price List'!$A$2:$D$1935,3,FALSE)</f>
        <v>Rafter - 2"x6"x8' - Hollow</v>
      </c>
      <c r="C26" s="110" t="s">
        <v>1822</v>
      </c>
      <c r="D26" s="122">
        <f>(VLOOKUP(C26,'Pergola Master Price List'!$A$2:$D$1935,4,FALSE))*Index!$C$15</f>
        <v>79.91</v>
      </c>
      <c r="E26" s="109"/>
    </row>
    <row r="27" spans="1:5" ht="15" customHeight="1" x14ac:dyDescent="0.35">
      <c r="A27" s="43">
        <v>60418</v>
      </c>
      <c r="B27" s="44" t="str">
        <f>VLOOKUP(C27,'Pergola Master Price List'!$A$2:$D$1935,3,FALSE)</f>
        <v>Rafter - 2"x6"x12' - Hollow</v>
      </c>
      <c r="C27" s="110" t="s">
        <v>1824</v>
      </c>
      <c r="D27" s="122">
        <f>(VLOOKUP(C27,'Pergola Master Price List'!$A$2:$D$1935,4,FALSE))*Index!$C$15</f>
        <v>107.89</v>
      </c>
      <c r="E27" s="109"/>
    </row>
    <row r="28" spans="1:5" ht="15" customHeight="1" x14ac:dyDescent="0.35">
      <c r="A28" s="43">
        <v>60427</v>
      </c>
      <c r="B28" s="44" t="str">
        <f>VLOOKUP(C28,'Pergola Master Price List'!$A$2:$D$1935,3,FALSE)</f>
        <v>Rafter - 2"x6"x16' - Hollow</v>
      </c>
      <c r="C28" s="110" t="s">
        <v>1826</v>
      </c>
      <c r="D28" s="122">
        <f>(VLOOKUP(C28,'Pergola Master Price List'!$A$2:$D$1935,4,FALSE))*Index!$C$15</f>
        <v>143.84</v>
      </c>
      <c r="E28" s="109"/>
    </row>
    <row r="29" spans="1:5" ht="15" customHeight="1" x14ac:dyDescent="0.35">
      <c r="A29" s="43">
        <v>60482</v>
      </c>
      <c r="B29" s="44" t="str">
        <f>VLOOKUP(C29,'Pergola Master Price List'!$A$2:$D$1935,3,FALSE)</f>
        <v>Beam - 2"x8"x8' - Hollow</v>
      </c>
      <c r="C29" s="110" t="s">
        <v>1828</v>
      </c>
      <c r="D29" s="122">
        <f>(VLOOKUP(C29,'Pergola Master Price List'!$A$2:$D$1935,4,FALSE))*Index!$C$15</f>
        <v>83.98</v>
      </c>
      <c r="E29" s="109"/>
    </row>
    <row r="30" spans="1:5" ht="15" customHeight="1" x14ac:dyDescent="0.35">
      <c r="A30" s="43">
        <v>60484</v>
      </c>
      <c r="B30" s="44" t="str">
        <f>VLOOKUP(C30,'Pergola Master Price List'!$A$2:$D$1935,3,FALSE)</f>
        <v>Beam - 2"x8"x12' - Hollow</v>
      </c>
      <c r="C30" s="110" t="s">
        <v>1830</v>
      </c>
      <c r="D30" s="122">
        <f>(VLOOKUP(C30,'Pergola Master Price List'!$A$2:$D$1935,4,FALSE))*Index!$C$15</f>
        <v>118.3</v>
      </c>
      <c r="E30" s="109"/>
    </row>
    <row r="31" spans="1:5" ht="15" customHeight="1" x14ac:dyDescent="0.35">
      <c r="A31" s="43">
        <v>60488</v>
      </c>
      <c r="B31" s="44" t="str">
        <f>VLOOKUP(C31,'Pergola Master Price List'!$A$2:$D$1935,3,FALSE)</f>
        <v>Beam - 2"x8"x16' - Hollow</v>
      </c>
      <c r="C31" s="110" t="s">
        <v>1832</v>
      </c>
      <c r="D31" s="122">
        <f>(VLOOKUP(C31,'Pergola Master Price List'!$A$2:$D$1935,4,FALSE))*Index!$C$15</f>
        <v>151.16</v>
      </c>
      <c r="E31" s="109"/>
    </row>
    <row r="32" spans="1:5" ht="15" customHeight="1" x14ac:dyDescent="0.35">
      <c r="A32" s="43">
        <v>39854</v>
      </c>
      <c r="B32" s="44" t="str">
        <f>VLOOKUP(C32,'Pergola Master Price List'!$A$2:$D$1935,3,FALSE)</f>
        <v>Aluminum Rafter Insert - 2"x6"x12'</v>
      </c>
      <c r="C32" s="110">
        <v>39854</v>
      </c>
      <c r="D32" s="122">
        <f>(VLOOKUP(C32,'Pergola Master Price List'!$A$2:$D$1935,4,FALSE))*Index!$C$15</f>
        <v>177.53</v>
      </c>
      <c r="E32" s="109"/>
    </row>
    <row r="33" spans="1:5" ht="15" customHeight="1" x14ac:dyDescent="0.35">
      <c r="A33" s="43">
        <v>39856</v>
      </c>
      <c r="B33" s="44" t="str">
        <f>VLOOKUP(C33,'Pergola Master Price List'!$A$2:$D$1935,3,FALSE)</f>
        <v>Aluminum Rafter Insert - 2"x6"x16'</v>
      </c>
      <c r="C33" s="110">
        <v>39856</v>
      </c>
      <c r="D33" s="122">
        <f>(VLOOKUP(C33,'Pergola Master Price List'!$A$2:$D$1935,4,FALSE))*Index!$C$15</f>
        <v>236.73</v>
      </c>
      <c r="E33" s="109"/>
    </row>
    <row r="34" spans="1:5" ht="15" customHeight="1" x14ac:dyDescent="0.35">
      <c r="A34" s="43">
        <v>39848</v>
      </c>
      <c r="B34" s="44" t="str">
        <f>VLOOKUP(C34,'Pergola Master Price List'!$A$2:$D$1935,3,FALSE)</f>
        <v>Aluminum Beam Insert - 2"x8"x12'</v>
      </c>
      <c r="C34" s="110">
        <v>39848</v>
      </c>
      <c r="D34" s="122">
        <f>(VLOOKUP(C34,'Pergola Master Price List'!$A$2:$D$1935,4,FALSE))*Index!$C$15</f>
        <v>297.95</v>
      </c>
      <c r="E34" s="109"/>
    </row>
    <row r="35" spans="1:5" ht="15" customHeight="1" x14ac:dyDescent="0.35">
      <c r="A35" s="43">
        <v>39850</v>
      </c>
      <c r="B35" s="44" t="str">
        <f>VLOOKUP(C35,'Pergola Master Price List'!$A$2:$D$1935,3,FALSE)</f>
        <v>Aluminum Beam Insert - 2"x8"x16'</v>
      </c>
      <c r="C35" s="110">
        <v>39850</v>
      </c>
      <c r="D35" s="122">
        <f>(VLOOKUP(C35,'Pergola Master Price List'!$A$2:$D$1935,4,FALSE))*Index!$C$15</f>
        <v>397.26</v>
      </c>
      <c r="E35" s="109"/>
    </row>
    <row r="36" spans="1:5" ht="15" customHeight="1" x14ac:dyDescent="0.35">
      <c r="A36" s="34" t="s">
        <v>23</v>
      </c>
      <c r="B36" s="34" t="s">
        <v>1870</v>
      </c>
      <c r="C36" s="37" t="s">
        <v>954</v>
      </c>
      <c r="D36" s="37" t="s">
        <v>42</v>
      </c>
      <c r="E36" s="37" t="s">
        <v>955</v>
      </c>
    </row>
    <row r="37" spans="1:5" ht="15" customHeight="1" x14ac:dyDescent="0.35">
      <c r="A37" s="43">
        <v>70142</v>
      </c>
      <c r="B37" s="44" t="str">
        <f>VLOOKUP(C37,'Pergola Master Price List'!$A$2:$D$1935,3,FALSE)</f>
        <v>Shade Picket - 7/8"x3"x12'</v>
      </c>
      <c r="C37" s="109" t="s">
        <v>1834</v>
      </c>
      <c r="D37" s="122">
        <f>(VLOOKUP(C37,'Pergola Master Price List'!$A$2:$D$1935,4,FALSE))*Index!$C$15</f>
        <v>32.79</v>
      </c>
      <c r="E37" s="46" t="s">
        <v>1359</v>
      </c>
    </row>
    <row r="38" spans="1:5" ht="15" customHeight="1" x14ac:dyDescent="0.35">
      <c r="A38" s="43">
        <v>70145</v>
      </c>
      <c r="B38" s="44" t="str">
        <f>VLOOKUP(C38,'Pergola Master Price List'!$A$2:$D$1935,3,FALSE)</f>
        <v>Shade Picket - 7/8"x3"x16'</v>
      </c>
      <c r="C38" s="109" t="s">
        <v>1836</v>
      </c>
      <c r="D38" s="122">
        <f>(VLOOKUP(C38,'Pergola Master Price List'!$A$2:$D$1935,4,FALSE))*Index!$C$15</f>
        <v>43.71</v>
      </c>
      <c r="E38" s="46" t="s">
        <v>1360</v>
      </c>
    </row>
    <row r="39" spans="1:5" ht="15" customHeight="1" x14ac:dyDescent="0.35">
      <c r="A39" s="43">
        <v>32017</v>
      </c>
      <c r="B39" s="44" t="str">
        <f>VLOOKUP(C39,'Pergola Master Price List'!$A$2:$D$1935,3,FALSE)</f>
        <v>Shade Picket Cap - Dog Ear - 7/8"x3"</v>
      </c>
      <c r="C39" s="109" t="s">
        <v>1353</v>
      </c>
      <c r="D39" s="122">
        <f>(VLOOKUP(C39,'Pergola Master Price List'!$A$2:$D$1935,4,FALSE))*Index!$C$15</f>
        <v>4.6399999999999997</v>
      </c>
      <c r="E39" s="46" t="s">
        <v>1361</v>
      </c>
    </row>
    <row r="40" spans="1:5" ht="15" customHeight="1" x14ac:dyDescent="0.35">
      <c r="A40" s="34" t="s">
        <v>23</v>
      </c>
      <c r="B40" s="34" t="s">
        <v>1871</v>
      </c>
      <c r="C40" s="37" t="s">
        <v>954</v>
      </c>
      <c r="D40" s="37" t="s">
        <v>42</v>
      </c>
      <c r="E40" s="37" t="s">
        <v>955</v>
      </c>
    </row>
    <row r="41" spans="1:5" ht="15" customHeight="1" x14ac:dyDescent="0.35">
      <c r="A41" s="43">
        <v>87316</v>
      </c>
      <c r="B41" s="44" t="str">
        <f>VLOOKUP(C41,'Pergola Master Price List'!$A$2:$D$1935,3,FALSE)</f>
        <v>Stainless Steel Pergola Rafter Bracket - 2"</v>
      </c>
      <c r="C41" s="110" t="s">
        <v>1380</v>
      </c>
      <c r="D41" s="122">
        <f>(VLOOKUP(C41,'Pergola Master Price List'!$A$2:$D$1935,4,FALSE))*Index!$C$15</f>
        <v>7.98</v>
      </c>
      <c r="E41" s="109"/>
    </row>
    <row r="42" spans="1:5" ht="15" customHeight="1" x14ac:dyDescent="0.35">
      <c r="A42" s="43">
        <v>87119</v>
      </c>
      <c r="B42" s="44" t="str">
        <f>VLOOKUP(C42,'Pergola Master Price List'!$A$2:$D$1935,3,FALSE)</f>
        <v>Pergola Rail Cap - Scroll - 2"x6"</v>
      </c>
      <c r="C42" s="110" t="s">
        <v>1365</v>
      </c>
      <c r="D42" s="122">
        <f>(VLOOKUP(C42,'Pergola Master Price List'!$A$2:$D$1935,4,FALSE))*Index!$C$15</f>
        <v>47.34</v>
      </c>
      <c r="E42" s="109"/>
    </row>
    <row r="43" spans="1:5" ht="15" customHeight="1" x14ac:dyDescent="0.35">
      <c r="A43" s="43">
        <v>87133</v>
      </c>
      <c r="B43" s="44" t="str">
        <f>VLOOKUP(C43,'Pergola Master Price List'!$A$2:$D$1935,3,FALSE)</f>
        <v>Pergola Rail Cap - Flat - 2"x6"</v>
      </c>
      <c r="C43" s="110" t="s">
        <v>1369</v>
      </c>
      <c r="D43" s="122">
        <f>(VLOOKUP(C43,'Pergola Master Price List'!$A$2:$D$1935,4,FALSE))*Index!$C$15</f>
        <v>6.95</v>
      </c>
      <c r="E43" s="109"/>
    </row>
    <row r="44" spans="1:5" ht="15" customHeight="1" x14ac:dyDescent="0.35">
      <c r="A44" s="43">
        <v>87122</v>
      </c>
      <c r="B44" s="44" t="str">
        <f>VLOOKUP(C44,'Pergola Master Price List'!$A$2:$D$1935,3,FALSE)</f>
        <v>Pergola Rail Cap - Scroll - 2"x8"</v>
      </c>
      <c r="C44" s="110" t="s">
        <v>1367</v>
      </c>
      <c r="D44" s="122">
        <f>(VLOOKUP(C44,'Pergola Master Price List'!$A$2:$D$1935,4,FALSE))*Index!$C$15</f>
        <v>58.42</v>
      </c>
      <c r="E44" s="109"/>
    </row>
    <row r="45" spans="1:5" ht="15" customHeight="1" x14ac:dyDescent="0.35">
      <c r="A45" s="43">
        <v>87138</v>
      </c>
      <c r="B45" s="44" t="str">
        <f>VLOOKUP(C45,'Pergola Master Price List'!$A$2:$D$1935,3,FALSE)</f>
        <v>Pergola Rail Cap - Flat - 2"x8"</v>
      </c>
      <c r="C45" s="110" t="s">
        <v>1371</v>
      </c>
      <c r="D45" s="122">
        <f>(VLOOKUP(C45,'Pergola Master Price List'!$A$2:$D$1935,4,FALSE))*Index!$C$15</f>
        <v>14.03</v>
      </c>
      <c r="E45" s="109"/>
    </row>
    <row r="46" spans="1:5" ht="15" customHeight="1" x14ac:dyDescent="0.35">
      <c r="A46" s="43">
        <v>87165</v>
      </c>
      <c r="B46" s="44" t="str">
        <f>VLOOKUP(C46,'Pergola Master Price List'!$A$2:$D$1935,3,FALSE)</f>
        <v>Beam/Rafter Coupler - 2"x6"</v>
      </c>
      <c r="C46" s="110" t="s">
        <v>1375</v>
      </c>
      <c r="D46" s="122">
        <f>(VLOOKUP(C46,'Pergola Master Price List'!$A$2:$D$1935,4,FALSE))*Index!$C$15</f>
        <v>14.73</v>
      </c>
      <c r="E46" s="109"/>
    </row>
    <row r="47" spans="1:5" ht="15" customHeight="1" x14ac:dyDescent="0.35">
      <c r="A47" s="43">
        <v>87173</v>
      </c>
      <c r="B47" s="44" t="str">
        <f>VLOOKUP(C47,'Pergola Master Price List'!$A$2:$D$1935,3,FALSE)</f>
        <v>Beam/Rafter Coupler - 2"x8"</v>
      </c>
      <c r="C47" s="110" t="s">
        <v>1377</v>
      </c>
      <c r="D47" s="122">
        <f>(VLOOKUP(C47,'Pergola Master Price List'!$A$2:$D$1935,4,FALSE))*Index!$C$15</f>
        <v>21.9</v>
      </c>
      <c r="E47" s="109"/>
    </row>
    <row r="48" spans="1:5" ht="15" customHeight="1" x14ac:dyDescent="0.35">
      <c r="A48" s="43">
        <v>87375</v>
      </c>
      <c r="B48" s="44" t="str">
        <f>VLOOKUP(C48,'Pergola Master Price List'!$A$2:$D$1935,3,FALSE)</f>
        <v>Rafter Wall Bracket (For Attached Pergolas) - 2"x6"</v>
      </c>
      <c r="C48" s="110" t="s">
        <v>1382</v>
      </c>
      <c r="D48" s="122">
        <f>(VLOOKUP(C48,'Pergola Master Price List'!$A$2:$D$1935,4,FALSE))*Index!$C$15</f>
        <v>27.91</v>
      </c>
      <c r="E48" s="109"/>
    </row>
    <row r="49" spans="1:5" ht="15" customHeight="1" x14ac:dyDescent="0.35">
      <c r="A49" s="43">
        <v>36225</v>
      </c>
      <c r="B49" s="44" t="str">
        <f>VLOOKUP(C49,'Pergola Master Price List'!$A$2:$D$1935,3,FALSE)</f>
        <v>Hole Plug - 1" - Bag of 25</v>
      </c>
      <c r="C49" s="110" t="s">
        <v>1200</v>
      </c>
      <c r="D49" s="122">
        <f>(VLOOKUP(C49,'Pergola Master Price List'!$A$2:$D$1935,4,FALSE))*Index!$C$15</f>
        <v>17.75</v>
      </c>
      <c r="E49" s="109"/>
    </row>
    <row r="50" spans="1:5" ht="15" customHeight="1" x14ac:dyDescent="0.35">
      <c r="A50" s="43">
        <v>39127</v>
      </c>
      <c r="B50" s="44" t="str">
        <f>VLOOKUP(C50,'Pergola Master Price List'!$A$2:$D$1935,3,FALSE)</f>
        <v>Screw - #14x1" Hex Washer Head Tek Screw (For Rafter Bracket) 50 Ct</v>
      </c>
      <c r="C50" s="110" t="s">
        <v>1818</v>
      </c>
      <c r="D50" s="122">
        <f>(VLOOKUP(C50,'Pergola Master Price List'!$A$2:$D$1935,4,FALSE))*Index!$C$15</f>
        <v>44.26</v>
      </c>
      <c r="E50" s="109"/>
    </row>
    <row r="51" spans="1:5" ht="15" customHeight="1" x14ac:dyDescent="0.35">
      <c r="A51" s="43">
        <v>39121</v>
      </c>
      <c r="B51" s="44" t="str">
        <f>VLOOKUP(C51,'Pergola Master Price List'!$A$2:$D$1935,3,FALSE)</f>
        <v>Screw - #10x1½ Pan Head Tek Screw (For Pergola Canopy) 50 Ct</v>
      </c>
      <c r="C51" s="110" t="s">
        <v>1816</v>
      </c>
      <c r="D51" s="122">
        <f>(VLOOKUP(C51,'Pergola Master Price List'!$A$2:$D$1935,4,FALSE))*Index!$C$15</f>
        <v>33</v>
      </c>
      <c r="E51" s="109"/>
    </row>
    <row r="52" spans="1:5" ht="15" customHeight="1" x14ac:dyDescent="0.35">
      <c r="A52" s="43">
        <v>39694</v>
      </c>
      <c r="B52" s="44" t="str">
        <f>VLOOKUP(C52,'Pergola Master Price List'!$A$2:$D$1935,3,FALSE)</f>
        <v xml:space="preserve">Vinyl Adhesive - 1½ oz. </v>
      </c>
      <c r="C52" s="110">
        <v>39694</v>
      </c>
      <c r="D52" s="122">
        <f>(VLOOKUP(C52,'Pergola Master Price List'!$A$2:$D$1935,4,FALSE))*Index!$C$15</f>
        <v>9.61</v>
      </c>
      <c r="E52" s="109"/>
    </row>
    <row r="53" spans="1:5" ht="15" customHeight="1" x14ac:dyDescent="0.35">
      <c r="A53" s="43">
        <v>39697</v>
      </c>
      <c r="B53" s="44" t="str">
        <f>VLOOKUP(C53,'Pergola Master Price List'!$A$2:$D$1935,3,FALSE)</f>
        <v xml:space="preserve">Vinyl Adhesive - 6 oz. </v>
      </c>
      <c r="C53" s="110">
        <v>39697</v>
      </c>
      <c r="D53" s="122">
        <f>(VLOOKUP(C53,'Pergola Master Price List'!$A$2:$D$1935,4,FALSE))*Index!$C$15</f>
        <v>29.16</v>
      </c>
      <c r="E53" s="109"/>
    </row>
    <row r="54" spans="1:5" x14ac:dyDescent="0.35">
      <c r="E54" s="85" t="s">
        <v>1366</v>
      </c>
    </row>
    <row r="55" spans="1:5" x14ac:dyDescent="0.35">
      <c r="E55" s="85" t="s">
        <v>1368</v>
      </c>
    </row>
    <row r="56" spans="1:5" x14ac:dyDescent="0.35">
      <c r="E56" s="85" t="s">
        <v>1370</v>
      </c>
    </row>
    <row r="57" spans="1:5" x14ac:dyDescent="0.35">
      <c r="E57" s="85" t="s">
        <v>1374</v>
      </c>
    </row>
    <row r="58" spans="1:5" x14ac:dyDescent="0.35">
      <c r="E58" s="85" t="s">
        <v>1376</v>
      </c>
    </row>
    <row r="59" spans="1:5" x14ac:dyDescent="0.35">
      <c r="E59" s="37" t="s">
        <v>955</v>
      </c>
    </row>
    <row r="60" spans="1:5" x14ac:dyDescent="0.35">
      <c r="E60" s="85" t="s">
        <v>1378</v>
      </c>
    </row>
    <row r="61" spans="1:5" x14ac:dyDescent="0.35">
      <c r="E61" s="85" t="s">
        <v>1381</v>
      </c>
    </row>
    <row r="62" spans="1:5" x14ac:dyDescent="0.35">
      <c r="E62" s="85" t="s">
        <v>1199</v>
      </c>
    </row>
    <row r="63" spans="1:5" x14ac:dyDescent="0.35">
      <c r="E63" s="85" t="s">
        <v>1197</v>
      </c>
    </row>
    <row r="64" spans="1:5" x14ac:dyDescent="0.35">
      <c r="E64" s="85" t="s">
        <v>1357</v>
      </c>
    </row>
    <row r="65" spans="5:5" x14ac:dyDescent="0.35">
      <c r="E65" s="85" t="s">
        <v>1358</v>
      </c>
    </row>
    <row r="66" spans="5:5" x14ac:dyDescent="0.35">
      <c r="E66" s="85"/>
    </row>
  </sheetData>
  <sheetProtection algorithmName="SHA-512" hashValue="BAy/Z6RET/iC1Cf0F03BT+JcHxWHIrrbYQLu9zWjALnrP1DlT+vKyW2vBWVxHN23HlbiVqluqWpwWDcinVc9Ow==" saltValue="nrpxVpdJ6Yv2wGhLs9IVPw==" spinCount="100000" sheet="1" objects="1" scenarios="1"/>
  <mergeCells count="5">
    <mergeCell ref="A1:F1"/>
    <mergeCell ref="A2:F2"/>
    <mergeCell ref="A12:F12"/>
    <mergeCell ref="A3:F10"/>
    <mergeCell ref="A11:D11"/>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7" tint="0.39997558519241921"/>
    <pageSetUpPr autoPageBreaks="0"/>
  </sheetPr>
  <dimension ref="A1:D16"/>
  <sheetViews>
    <sheetView showGridLines="0" workbookViewId="0">
      <pane xSplit="4" ySplit="2" topLeftCell="E6" activePane="bottomRight" state="frozen"/>
      <selection activeCell="F15" sqref="F15"/>
      <selection pane="topRight" activeCell="F15" sqref="F15"/>
      <selection pane="bottomLeft" activeCell="F15" sqref="F15"/>
      <selection pane="bottomRight" activeCell="A2" sqref="A2:D2"/>
    </sheetView>
  </sheetViews>
  <sheetFormatPr defaultRowHeight="14.5" x14ac:dyDescent="0.35"/>
  <cols>
    <col min="1" max="1" width="11.7265625" style="103" customWidth="1"/>
    <col min="2" max="2" width="83.7265625" customWidth="1"/>
    <col min="3" max="3" width="11.7265625" style="103" hidden="1" customWidth="1"/>
    <col min="4" max="4" width="11.7265625" customWidth="1"/>
  </cols>
  <sheetData>
    <row r="1" spans="1:4" ht="45" customHeight="1" x14ac:dyDescent="0.35">
      <c r="A1" s="286" t="s">
        <v>1155</v>
      </c>
      <c r="B1" s="287"/>
      <c r="C1" s="287"/>
      <c r="D1" s="288"/>
    </row>
    <row r="2" spans="1:4" ht="15" customHeight="1" x14ac:dyDescent="0.35">
      <c r="A2" s="289" t="s">
        <v>233</v>
      </c>
      <c r="B2" s="290"/>
      <c r="C2" s="290"/>
      <c r="D2" s="291"/>
    </row>
    <row r="3" spans="1:4" ht="87.75" customHeight="1" x14ac:dyDescent="0.35">
      <c r="A3" s="294"/>
      <c r="B3" s="295"/>
      <c r="C3" s="295"/>
      <c r="D3" s="296"/>
    </row>
    <row r="4" spans="1:4" ht="87.75" customHeight="1" x14ac:dyDescent="0.35">
      <c r="A4" s="297"/>
      <c r="B4" s="298"/>
      <c r="C4" s="298"/>
      <c r="D4" s="299"/>
    </row>
    <row r="5" spans="1:4" ht="101.25" customHeight="1" x14ac:dyDescent="0.35">
      <c r="A5" s="297"/>
      <c r="B5" s="298"/>
      <c r="C5" s="298"/>
      <c r="D5" s="299"/>
    </row>
    <row r="6" spans="1:4" ht="90.75" customHeight="1" x14ac:dyDescent="0.35">
      <c r="A6" s="297"/>
      <c r="B6" s="298"/>
      <c r="C6" s="298"/>
      <c r="D6" s="299"/>
    </row>
    <row r="7" spans="1:4" ht="91.5" customHeight="1" x14ac:dyDescent="0.35">
      <c r="A7" s="297"/>
      <c r="B7" s="298"/>
      <c r="C7" s="298"/>
      <c r="D7" s="299"/>
    </row>
    <row r="8" spans="1:4" ht="103.5" customHeight="1" x14ac:dyDescent="0.35">
      <c r="A8" s="289"/>
      <c r="B8" s="290"/>
      <c r="C8" s="290"/>
      <c r="D8" s="291"/>
    </row>
    <row r="9" spans="1:4" s="4" customFormat="1" ht="21" customHeight="1" x14ac:dyDescent="0.25">
      <c r="A9" s="292" t="s">
        <v>1145</v>
      </c>
      <c r="B9" s="293"/>
      <c r="C9" s="293"/>
      <c r="D9" s="293"/>
    </row>
    <row r="10" spans="1:4" s="40" customFormat="1" ht="15" customHeight="1" x14ac:dyDescent="0.35">
      <c r="A10" s="34" t="s">
        <v>23</v>
      </c>
      <c r="B10" s="34" t="s">
        <v>1194</v>
      </c>
      <c r="C10" s="37" t="s">
        <v>954</v>
      </c>
      <c r="D10" s="37" t="s">
        <v>42</v>
      </c>
    </row>
    <row r="11" spans="1:4" ht="15" customHeight="1" x14ac:dyDescent="0.35">
      <c r="A11" s="43">
        <f>VLOOKUP(C11,'SUP_LMT_ADA Master Price List'!$A$2:$D$601,2,FALSE)</f>
        <v>81010</v>
      </c>
      <c r="B11" s="44" t="str">
        <f>VLOOKUP(C11,'SUP_LMT_ADA Master Price List'!$A$2:$D$601,3,FALSE)</f>
        <v>Livingston Arbor</v>
      </c>
      <c r="C11" s="101" t="s">
        <v>1157</v>
      </c>
      <c r="D11" s="95">
        <f>(VLOOKUP(C11,'SUP_LMT_ADA Master Price List'!$A$2:$D$601,4,FALSE))*Index!$C$15</f>
        <v>703.61</v>
      </c>
    </row>
    <row r="12" spans="1:4" ht="15" customHeight="1" x14ac:dyDescent="0.35">
      <c r="A12" s="43">
        <f>VLOOKUP(C12,'SUP_LMT_ADA Master Price List'!$A$2:$D$601,2,FALSE)</f>
        <v>81011</v>
      </c>
      <c r="B12" s="44" t="str">
        <f>VLOOKUP(C12,'SUP_LMT_ADA Master Price List'!$A$2:$D$601,3,FALSE)</f>
        <v>Nantucket Deluxe Arbor</v>
      </c>
      <c r="C12" s="101" t="s">
        <v>1159</v>
      </c>
      <c r="D12" s="95">
        <f>(VLOOKUP(C12,'SUP_LMT_ADA Master Price List'!$A$2:$D$601,4,FALSE))*Index!$C$15</f>
        <v>1172.69</v>
      </c>
    </row>
    <row r="13" spans="1:4" ht="15" customHeight="1" x14ac:dyDescent="0.35">
      <c r="A13" s="43">
        <f>VLOOKUP(C13,'SUP_LMT_ADA Master Price List'!$A$2:$D$601,2,FALSE)</f>
        <v>81012</v>
      </c>
      <c r="B13" s="44" t="str">
        <f>VLOOKUP(C13,'SUP_LMT_ADA Master Price List'!$A$2:$D$601,3,FALSE)</f>
        <v>Nantucket Legacy Arbor</v>
      </c>
      <c r="C13" s="101" t="s">
        <v>1161</v>
      </c>
      <c r="D13" s="95">
        <f>(VLOOKUP(C13,'SUP_LMT_ADA Master Price List'!$A$2:$D$601,4,FALSE))*Index!$C$15</f>
        <v>1055.43</v>
      </c>
    </row>
    <row r="14" spans="1:4" ht="15" customHeight="1" x14ac:dyDescent="0.35">
      <c r="A14" s="43">
        <f>VLOOKUP(C14,'SUP_LMT_ADA Master Price List'!$A$2:$D$601,2,FALSE)</f>
        <v>81013</v>
      </c>
      <c r="B14" s="44" t="str">
        <f>VLOOKUP(C14,'SUP_LMT_ADA Master Price List'!$A$2:$D$601,3,FALSE)</f>
        <v>Fairfield Arbor</v>
      </c>
      <c r="C14" s="101" t="s">
        <v>1163</v>
      </c>
      <c r="D14" s="95">
        <f>(VLOOKUP(C14,'SUP_LMT_ADA Master Price List'!$A$2:$D$601,4,FALSE))*Index!$C$15</f>
        <v>1407.23</v>
      </c>
    </row>
    <row r="15" spans="1:4" ht="15" customHeight="1" x14ac:dyDescent="0.35">
      <c r="A15" s="43">
        <f>VLOOKUP(C15,'SUP_LMT_ADA Master Price List'!$A$2:$D$601,2,FALSE)</f>
        <v>81014</v>
      </c>
      <c r="B15" s="44" t="str">
        <f>VLOOKUP(C15,'SUP_LMT_ADA Master Price List'!$A$2:$D$601,3,FALSE)</f>
        <v>Westhaven Arbor</v>
      </c>
      <c r="C15" s="101" t="s">
        <v>1165</v>
      </c>
      <c r="D15" s="95">
        <f>(VLOOKUP(C15,'SUP_LMT_ADA Master Price List'!$A$2:$D$601,4,FALSE))*Index!$C$15</f>
        <v>703.61</v>
      </c>
    </row>
    <row r="16" spans="1:4" ht="15" customHeight="1" x14ac:dyDescent="0.35">
      <c r="A16" s="43">
        <f>VLOOKUP(C16,'SUP_LMT_ADA Master Price List'!$A$2:$D$601,2,FALSE)</f>
        <v>81015</v>
      </c>
      <c r="B16" s="44" t="str">
        <f>VLOOKUP(C16,'SUP_LMT_ADA Master Price List'!$A$2:$D$601,3,FALSE)</f>
        <v>Fairfield Deluxe Arbor</v>
      </c>
      <c r="C16" s="104">
        <v>81015</v>
      </c>
      <c r="D16" s="95">
        <f>(VLOOKUP(C16,'SUP_LMT_ADA Master Price List'!$A$2:$D$601,4,FALSE))*Index!$C$15</f>
        <v>1407.23</v>
      </c>
    </row>
  </sheetData>
  <sheetProtection algorithmName="SHA-512" hashValue="BWtiCMnzKFUdymGUmplyCIBNb8/DT4KzFSGTlgK9j0YNOfSwO31XVYvlnaFQN8FUeM4rf1r9xBq63fMiClCACA==" saltValue="NfWtwAJj+QPyqhzn5V2Fkg==" spinCount="100000" sheet="1" objects="1" scenarios="1"/>
  <mergeCells count="4">
    <mergeCell ref="A1:D1"/>
    <mergeCell ref="A2:D2"/>
    <mergeCell ref="A9:D9"/>
    <mergeCell ref="A3:D8"/>
  </mergeCells>
  <hyperlinks>
    <hyperlink ref="A2:D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7" tint="0.59999389629810485"/>
    <pageSetUpPr autoPageBreaks="0"/>
  </sheetPr>
  <dimension ref="A1:T49"/>
  <sheetViews>
    <sheetView topLeftCell="A7" zoomScale="115" zoomScaleNormal="115" workbookViewId="0">
      <selection activeCell="O31" sqref="O31"/>
    </sheetView>
  </sheetViews>
  <sheetFormatPr defaultRowHeight="14.5" x14ac:dyDescent="0.35"/>
  <sheetData>
    <row r="1" spans="1:20" x14ac:dyDescent="0.35">
      <c r="A1" s="289" t="s">
        <v>233</v>
      </c>
      <c r="B1" s="290"/>
      <c r="C1" s="290"/>
      <c r="D1" s="290"/>
      <c r="E1" s="290"/>
      <c r="F1" s="290"/>
      <c r="G1" s="290"/>
      <c r="H1" s="290"/>
      <c r="I1" s="290"/>
      <c r="J1" s="290"/>
      <c r="K1" s="290"/>
      <c r="L1" s="170"/>
      <c r="M1" s="170"/>
      <c r="N1" s="170"/>
      <c r="O1" s="170"/>
      <c r="P1" s="170"/>
      <c r="Q1" s="170"/>
      <c r="R1" s="170"/>
      <c r="S1" s="170"/>
      <c r="T1" s="171"/>
    </row>
    <row r="49" spans="1:11" ht="23.5" x14ac:dyDescent="0.55000000000000004">
      <c r="A49" s="302" t="s">
        <v>2139</v>
      </c>
      <c r="B49" s="303"/>
      <c r="C49" s="303"/>
      <c r="D49" s="303"/>
      <c r="E49" s="303"/>
      <c r="F49" s="303"/>
      <c r="G49" s="303"/>
      <c r="H49" s="303"/>
      <c r="I49" s="303"/>
      <c r="J49" s="303"/>
      <c r="K49" s="303"/>
    </row>
  </sheetData>
  <sheetProtection algorithmName="SHA-512" hashValue="xJGP2frpiYJSXaPqa22O1xd+auTNREDd7e61FM/M0g8Qnv+eSsjv+UBSCz2Rdm3okBEEeVYoOLRemPrtelhuAQ==" saltValue="+/O5/6Fd9J8Y9OLxlMVBvA==" spinCount="100000" sheet="1" objects="1" scenarios="1"/>
  <mergeCells count="2">
    <mergeCell ref="A49:K49"/>
    <mergeCell ref="A1:K1"/>
  </mergeCells>
  <hyperlinks>
    <hyperlink ref="A1:D1" location="Index!A1" display="Return to Index"/>
    <hyperlink ref="A49" r:id="rId1"/>
  </hyperlinks>
  <pageMargins left="0.7" right="0.7" top="0.75" bottom="0.75" header="0.3" footer="0.3"/>
  <pageSetup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9966"/>
  </sheetPr>
  <dimension ref="A1:H105"/>
  <sheetViews>
    <sheetView showGridLines="0" workbookViewId="0">
      <pane ySplit="2" topLeftCell="A3" activePane="bottomLeft" state="frozen"/>
      <selection activeCell="G3" sqref="G3"/>
      <selection pane="bottomLeft" activeCell="A18" sqref="A18:XFD18"/>
    </sheetView>
  </sheetViews>
  <sheetFormatPr defaultRowHeight="14.5" x14ac:dyDescent="0.35"/>
  <cols>
    <col min="1" max="1" width="11.7265625" customWidth="1"/>
    <col min="2" max="2" width="61.7265625" style="19" customWidth="1"/>
    <col min="3" max="3" width="11.7265625" style="19" hidden="1" customWidth="1"/>
    <col min="4" max="4" width="11.7265625" customWidth="1"/>
    <col min="5" max="5" width="11.7265625" style="19" hidden="1" customWidth="1"/>
    <col min="6" max="6" width="11.7265625" customWidth="1"/>
    <col min="7" max="7" width="11.7265625" style="19" hidden="1" customWidth="1"/>
    <col min="8" max="8" width="11.7265625" customWidth="1"/>
  </cols>
  <sheetData>
    <row r="1" spans="1:8" ht="56.25" customHeight="1" x14ac:dyDescent="0.65">
      <c r="A1" s="304" t="s">
        <v>192</v>
      </c>
      <c r="B1" s="305"/>
      <c r="C1" s="305"/>
      <c r="D1" s="305"/>
      <c r="E1" s="305"/>
      <c r="F1" s="305"/>
      <c r="G1" s="305"/>
      <c r="H1" s="305"/>
    </row>
    <row r="2" spans="1:8" ht="15" customHeight="1" x14ac:dyDescent="0.35">
      <c r="A2" s="234" t="s">
        <v>233</v>
      </c>
      <c r="B2" s="235"/>
      <c r="C2" s="235"/>
      <c r="D2" s="235"/>
      <c r="E2" s="235"/>
      <c r="F2" s="235"/>
      <c r="G2" s="235"/>
      <c r="H2" s="236"/>
    </row>
    <row r="3" spans="1:8" ht="311.25" customHeight="1" x14ac:dyDescent="1.35">
      <c r="A3" s="256"/>
      <c r="B3" s="257"/>
      <c r="C3" s="257"/>
      <c r="D3" s="257"/>
      <c r="E3" s="257"/>
      <c r="F3" s="257"/>
      <c r="G3" s="257"/>
      <c r="H3" s="257"/>
    </row>
    <row r="4" spans="1:8" s="4" customFormat="1" ht="15" customHeight="1" x14ac:dyDescent="0.25">
      <c r="A4" s="306" t="s">
        <v>188</v>
      </c>
      <c r="B4" s="307"/>
      <c r="C4" s="307"/>
      <c r="D4" s="307"/>
      <c r="E4" s="307"/>
      <c r="F4" s="307"/>
      <c r="G4" s="307"/>
      <c r="H4" s="307"/>
    </row>
    <row r="5" spans="1:8" s="4" customFormat="1" ht="15" customHeight="1" x14ac:dyDescent="0.35">
      <c r="A5" s="34" t="s">
        <v>23</v>
      </c>
      <c r="B5" s="38" t="s">
        <v>207</v>
      </c>
      <c r="C5" s="84" t="s">
        <v>954</v>
      </c>
      <c r="D5" s="35" t="s">
        <v>1460</v>
      </c>
      <c r="E5" s="84" t="s">
        <v>955</v>
      </c>
      <c r="F5" s="36" t="s">
        <v>1461</v>
      </c>
      <c r="G5" s="84" t="s">
        <v>956</v>
      </c>
      <c r="H5" s="36" t="s">
        <v>1463</v>
      </c>
    </row>
    <row r="6" spans="1:8" s="4" customFormat="1" ht="15" customHeight="1" x14ac:dyDescent="0.25">
      <c r="A6" s="43" t="e">
        <f>VLOOKUP(C6,'SUP_LMT_ADA Master Price List'!$A$2:$D$601,2,FALSE)</f>
        <v>#N/A</v>
      </c>
      <c r="B6" s="44" t="e">
        <f>VLOOKUP(C6,'SUP_LMT_ADA Master Price List'!$A$2:$D$601,3,FALSE)</f>
        <v>#N/A</v>
      </c>
      <c r="C6" s="85" t="s">
        <v>286</v>
      </c>
      <c r="D6" s="95" t="e">
        <f>(VLOOKUP(C6,'SUP_LMT_ADA Master Price List'!$A$2:$D$601,4,FALSE))*Index!$C$15</f>
        <v>#N/A</v>
      </c>
      <c r="E6" s="96" t="s">
        <v>284</v>
      </c>
      <c r="F6" s="95" t="e">
        <f>(VLOOKUP(E6,'SUP_LMT_ADA Master Price List'!$A$2:$D$601,4,FALSE))*Index!$C$15</f>
        <v>#N/A</v>
      </c>
      <c r="G6" s="96" t="s">
        <v>285</v>
      </c>
      <c r="H6" s="95" t="e">
        <f>(VLOOKUP(G6,'SUP_LMT_ADA Master Price List'!$A$2:$D$601,4,FALSE))*Index!$C$15</f>
        <v>#N/A</v>
      </c>
    </row>
    <row r="7" spans="1:8" s="4" customFormat="1" ht="15" customHeight="1" x14ac:dyDescent="0.25">
      <c r="A7" s="43">
        <f>VLOOKUP(C7,'SUP_LMT_ADA Master Price List'!$A$2:$D$601,2,FALSE)</f>
        <v>21225</v>
      </c>
      <c r="B7" s="44" t="str">
        <f>VLOOKUP(C7,'SUP_LMT_ADA Master Price List'!$A$2:$D$601,3,FALSE)</f>
        <v>Columbia Concave Picket Fence - 4'x8'</v>
      </c>
      <c r="C7" s="85" t="s">
        <v>289</v>
      </c>
      <c r="D7" s="95">
        <f>(VLOOKUP(C7,'SUP_LMT_ADA Master Price List'!$A$2:$D$601,4,FALSE))*Index!$C$15</f>
        <v>326.58</v>
      </c>
      <c r="E7" s="96" t="s">
        <v>287</v>
      </c>
      <c r="F7" s="95">
        <f>(VLOOKUP(E7,'SUP_LMT_ADA Master Price List'!$A$2:$D$601,4,FALSE))*Index!$C$15</f>
        <v>359.25</v>
      </c>
      <c r="G7" s="96" t="s">
        <v>288</v>
      </c>
      <c r="H7" s="95" t="e">
        <f>(VLOOKUP(G7,'SUP_LMT_ADA Master Price List'!$A$2:$D$601,4,FALSE))*Index!$C$15</f>
        <v>#N/A</v>
      </c>
    </row>
    <row r="8" spans="1:8" s="4" customFormat="1" ht="15" customHeight="1" x14ac:dyDescent="0.25">
      <c r="A8" s="43">
        <f>VLOOKUP(C8,'SUP_LMT_ADA Master Price List'!$A$2:$D$601,2,FALSE)</f>
        <v>21226</v>
      </c>
      <c r="B8" s="44" t="str">
        <f>VLOOKUP(C8,'SUP_LMT_ADA Master Price List'!$A$2:$D$601,3,FALSE)</f>
        <v>Columbia Concave Picket Gate - 3" Picket - 4'x4'</v>
      </c>
      <c r="C8" s="85" t="s">
        <v>292</v>
      </c>
      <c r="D8" s="95">
        <f>(VLOOKUP(C8,'SUP_LMT_ADA Master Price List'!$A$2:$D$601,4,FALSE))*Index!$C$15</f>
        <v>465.39</v>
      </c>
      <c r="E8" s="96" t="s">
        <v>290</v>
      </c>
      <c r="F8" s="95">
        <f>(VLOOKUP(E8,'SUP_LMT_ADA Master Price List'!$A$2:$D$601,4,FALSE))*Index!$C$15</f>
        <v>511.92</v>
      </c>
      <c r="G8" s="96" t="s">
        <v>291</v>
      </c>
      <c r="H8" s="95" t="e">
        <f>(VLOOKUP(G8,'SUP_LMT_ADA Master Price List'!$A$2:$D$601,4,FALSE))*Index!$C$15</f>
        <v>#N/A</v>
      </c>
    </row>
    <row r="9" spans="1:8" ht="15" customHeight="1" x14ac:dyDescent="0.35">
      <c r="A9" s="43">
        <f>VLOOKUP(C9,'SUP_LMT_ADA Master Price List'!$A$2:$D$601,2,FALSE)</f>
        <v>21227</v>
      </c>
      <c r="B9" s="44" t="str">
        <f>VLOOKUP(C9,'SUP_LMT_ADA Master Price List'!$A$2:$D$601,3,FALSE)</f>
        <v>Columbia Concave Picket Gate - 3" Picket - 4'x5'</v>
      </c>
      <c r="C9" s="85" t="s">
        <v>295</v>
      </c>
      <c r="D9" s="95">
        <f>(VLOOKUP(C9,'SUP_LMT_ADA Master Price List'!$A$2:$D$601,4,FALSE))*Index!$C$15</f>
        <v>511.92</v>
      </c>
      <c r="E9" s="96" t="s">
        <v>293</v>
      </c>
      <c r="F9" s="95">
        <f>(VLOOKUP(E9,'SUP_LMT_ADA Master Price List'!$A$2:$D$601,4,FALSE))*Index!$C$15</f>
        <v>563.11</v>
      </c>
      <c r="G9" s="96" t="s">
        <v>294</v>
      </c>
      <c r="H9" s="95" t="e">
        <f>(VLOOKUP(G9,'SUP_LMT_ADA Master Price List'!$A$2:$D$601,4,FALSE))*Index!$C$15</f>
        <v>#N/A</v>
      </c>
    </row>
    <row r="10" spans="1:8" s="3" customFormat="1" ht="15" customHeight="1" x14ac:dyDescent="0.35">
      <c r="A10" s="34" t="s">
        <v>23</v>
      </c>
      <c r="B10" s="38" t="s">
        <v>208</v>
      </c>
      <c r="C10" s="84" t="s">
        <v>954</v>
      </c>
      <c r="D10" s="35" t="s">
        <v>42</v>
      </c>
      <c r="E10" s="84" t="s">
        <v>955</v>
      </c>
      <c r="F10" s="36" t="s">
        <v>43</v>
      </c>
      <c r="G10" s="84" t="s">
        <v>956</v>
      </c>
      <c r="H10" s="36" t="s">
        <v>189</v>
      </c>
    </row>
    <row r="11" spans="1:8" ht="15" customHeight="1" x14ac:dyDescent="0.35">
      <c r="A11" s="43">
        <f>VLOOKUP(C11,'SUP_LMT_ADA Master Price List'!$A$2:$D$601,2,FALSE)</f>
        <v>58056</v>
      </c>
      <c r="B11" s="44" t="str">
        <f>VLOOKUP(C11,'SUP_LMT_ADA Master Price List'!$A$2:$D$601,3,FALSE)</f>
        <v>48" Columbia Concave Picket - End Post - 4"x4"x78"</v>
      </c>
      <c r="C11" s="85" t="s">
        <v>606</v>
      </c>
      <c r="D11" s="95">
        <f>(VLOOKUP(C11,'SUP_LMT_ADA Master Price List'!$A$2:$D$601,4,FALSE))*Index!$C$15</f>
        <v>54.42</v>
      </c>
      <c r="E11" s="96" t="s">
        <v>604</v>
      </c>
      <c r="F11" s="95">
        <f>(VLOOKUP(E11,'SUP_LMT_ADA Master Price List'!$A$2:$D$601,4,FALSE))*Index!$C$15</f>
        <v>59.87</v>
      </c>
      <c r="G11" s="96" t="s">
        <v>605</v>
      </c>
      <c r="H11" s="95" t="e">
        <f>(VLOOKUP(G11,'SUP_LMT_ADA Master Price List'!$A$2:$D$601,4,FALSE))*Index!$C$15</f>
        <v>#N/A</v>
      </c>
    </row>
    <row r="12" spans="1:8" ht="15" customHeight="1" x14ac:dyDescent="0.35">
      <c r="A12" s="43">
        <f>VLOOKUP(C12,'SUP_LMT_ADA Master Price List'!$A$2:$D$601,2,FALSE)</f>
        <v>58057</v>
      </c>
      <c r="B12" s="44" t="str">
        <f>VLOOKUP(C12,'SUP_LMT_ADA Master Price List'!$A$2:$D$601,3,FALSE)</f>
        <v>48" Columbia Concave Picket - Line Post - 4"x4"x78"</v>
      </c>
      <c r="C12" s="85" t="s">
        <v>609</v>
      </c>
      <c r="D12" s="95">
        <f>(VLOOKUP(C12,'SUP_LMT_ADA Master Price List'!$A$2:$D$601,4,FALSE))*Index!$C$15</f>
        <v>54.42</v>
      </c>
      <c r="E12" s="96" t="s">
        <v>607</v>
      </c>
      <c r="F12" s="95">
        <f>(VLOOKUP(E12,'SUP_LMT_ADA Master Price List'!$A$2:$D$601,4,FALSE))*Index!$C$15</f>
        <v>59.87</v>
      </c>
      <c r="G12" s="96" t="s">
        <v>608</v>
      </c>
      <c r="H12" s="95" t="e">
        <f>(VLOOKUP(G12,'SUP_LMT_ADA Master Price List'!$A$2:$D$601,4,FALSE))*Index!$C$15</f>
        <v>#N/A</v>
      </c>
    </row>
    <row r="13" spans="1:8" ht="15" customHeight="1" x14ac:dyDescent="0.35">
      <c r="A13" s="43">
        <f>VLOOKUP(C13,'SUP_LMT_ADA Master Price List'!$A$2:$D$601,2,FALSE)</f>
        <v>58058</v>
      </c>
      <c r="B13" s="44" t="str">
        <f>VLOOKUP(C13,'SUP_LMT_ADA Master Price List'!$A$2:$D$601,3,FALSE)</f>
        <v>48" Columbia Concave Picket - Corner Post - 4"x4"x78"</v>
      </c>
      <c r="C13" s="85" t="s">
        <v>612</v>
      </c>
      <c r="D13" s="95">
        <f>(VLOOKUP(C13,'SUP_LMT_ADA Master Price List'!$A$2:$D$601,4,FALSE))*Index!$C$15</f>
        <v>54.42</v>
      </c>
      <c r="E13" s="96" t="s">
        <v>610</v>
      </c>
      <c r="F13" s="95">
        <f>(VLOOKUP(E13,'SUP_LMT_ADA Master Price List'!$A$2:$D$601,4,FALSE))*Index!$C$15</f>
        <v>59.87</v>
      </c>
      <c r="G13" s="96" t="s">
        <v>611</v>
      </c>
      <c r="H13" s="95" t="e">
        <f>(VLOOKUP(G13,'SUP_LMT_ADA Master Price List'!$A$2:$D$601,4,FALSE))*Index!$C$15</f>
        <v>#N/A</v>
      </c>
    </row>
    <row r="14" spans="1:8" ht="15" customHeight="1" x14ac:dyDescent="0.35">
      <c r="A14" s="43">
        <f>VLOOKUP(C14,'SUP_LMT_ADA Master Price List'!$A$2:$D$601,2,FALSE)</f>
        <v>51810</v>
      </c>
      <c r="B14" s="44" t="str">
        <f>VLOOKUP(C14,'SUP_LMT_ADA Master Price List'!$A$2:$D$601,3,FALSE)</f>
        <v>Blank Fence Post - 4"x4"x78"</v>
      </c>
      <c r="C14" s="85" t="s">
        <v>463</v>
      </c>
      <c r="D14" s="95">
        <f>(VLOOKUP(C14,'SUP_LMT_ADA Master Price List'!$A$2:$D$601,4,FALSE))*Index!$C$15</f>
        <v>50.49</v>
      </c>
      <c r="E14" s="96" t="s">
        <v>462</v>
      </c>
      <c r="F14" s="95" t="e">
        <f>(VLOOKUP(E14,'SUP_LMT_ADA Master Price List'!$A$2:$D$601,4,FALSE))*Index!$C$15</f>
        <v>#N/A</v>
      </c>
      <c r="G14" s="96" t="s">
        <v>962</v>
      </c>
      <c r="H14" s="95" t="e">
        <f>(VLOOKUP(G14,'SUP_LMT_ADA Master Price List'!$A$2:$D$601,4,FALSE))*Index!$C$15</f>
        <v>#N/A</v>
      </c>
    </row>
    <row r="15" spans="1:8" s="3" customFormat="1" ht="15" customHeight="1" x14ac:dyDescent="0.35">
      <c r="A15" s="34" t="s">
        <v>23</v>
      </c>
      <c r="B15" s="38" t="s">
        <v>24</v>
      </c>
      <c r="C15" s="84" t="s">
        <v>954</v>
      </c>
      <c r="D15" s="35" t="s">
        <v>42</v>
      </c>
      <c r="E15" s="84" t="s">
        <v>955</v>
      </c>
      <c r="F15" s="36" t="s">
        <v>43</v>
      </c>
      <c r="G15" s="84" t="s">
        <v>956</v>
      </c>
      <c r="H15" s="36" t="s">
        <v>189</v>
      </c>
    </row>
    <row r="16" spans="1:8" ht="15" customHeight="1" x14ac:dyDescent="0.35">
      <c r="A16" s="43">
        <f>VLOOKUP(C16,'SUP_LMT_ADA Master Price List'!$A$2:$D$601,2,FALSE)</f>
        <v>31010</v>
      </c>
      <c r="B16" s="44" t="str">
        <f>VLOOKUP(C16,'SUP_LMT_ADA Master Price List'!$A$2:$D$601,3,FALSE)</f>
        <v>4" Pyramid Cap</v>
      </c>
      <c r="C16" s="85" t="s">
        <v>324</v>
      </c>
      <c r="D16" s="45">
        <f>(VLOOKUP(C16,'SUP_LMT_ADA Master Price List'!$A$2:$D$601,4,FALSE))*Index!$C$15</f>
        <v>3.74</v>
      </c>
      <c r="E16" s="85" t="s">
        <v>322</v>
      </c>
      <c r="F16" s="46">
        <f>(VLOOKUP(E16,'SUP_LMT_ADA Master Price List'!$A$2:$D$601,4,FALSE))*Index!$C$15</f>
        <v>4.4000000000000004</v>
      </c>
      <c r="G16" s="83" t="s">
        <v>323</v>
      </c>
      <c r="H16" s="95">
        <f>(VLOOKUP(G16,'SUP_LMT_ADA Master Price List'!$A$2:$D$601,4,FALSE))*Index!$C$15</f>
        <v>8.42</v>
      </c>
    </row>
    <row r="17" spans="1:8" ht="15" customHeight="1" x14ac:dyDescent="0.35">
      <c r="A17" s="43">
        <f>VLOOKUP(C17,'SUP_LMT_ADA Master Price List'!$A$2:$D$601,2,FALSE)</f>
        <v>31142</v>
      </c>
      <c r="B17" s="44" t="str">
        <f>VLOOKUP(C17,'SUP_LMT_ADA Master Price List'!$A$2:$D$601,3,FALSE)</f>
        <v>4" New England Cap</v>
      </c>
      <c r="C17" s="85" t="s">
        <v>337</v>
      </c>
      <c r="D17" s="45">
        <f>(VLOOKUP(C17,'SUP_LMT_ADA Master Price List'!$A$2:$D$601,4,FALSE))*Index!$C$15</f>
        <v>11.12</v>
      </c>
      <c r="E17" s="85" t="s">
        <v>335</v>
      </c>
      <c r="F17" s="46">
        <f>(VLOOKUP(E17,'SUP_LMT_ADA Master Price List'!$A$2:$D$601,4,FALSE))*Index!$C$15</f>
        <v>12.23</v>
      </c>
      <c r="G17" s="83" t="s">
        <v>336</v>
      </c>
      <c r="H17" s="95">
        <f>(VLOOKUP(G17,'SUP_LMT_ADA Master Price List'!$A$2:$D$601,4,FALSE))*Index!$C$15</f>
        <v>26.94</v>
      </c>
    </row>
    <row r="18" spans="1:8" ht="15" customHeight="1" x14ac:dyDescent="0.35">
      <c r="A18" s="43">
        <f>VLOOKUP(C18,'SUP_LMT_ADA Master Price List'!$A$2:$D$601,2,FALSE)</f>
        <v>31029</v>
      </c>
      <c r="B18" s="44" t="str">
        <f>VLOOKUP(C18,'SUP_LMT_ADA Master Price List'!$A$2:$D$601,3,FALSE)</f>
        <v>4" Gothic (Spade) Cap</v>
      </c>
      <c r="C18" s="85" t="s">
        <v>330</v>
      </c>
      <c r="D18" s="95">
        <f>(VLOOKUP(C18,'SUP_LMT_ADA Master Price List'!$A$2:$D$601,4,FALSE))*Index!$C$15</f>
        <v>18.59</v>
      </c>
      <c r="E18" s="96" t="s">
        <v>329</v>
      </c>
      <c r="F18" s="95">
        <f>(VLOOKUP(E18,'SUP_LMT_ADA Master Price List'!$A$2:$D$601,4,FALSE))*Index!$C$15</f>
        <v>20.45</v>
      </c>
      <c r="G18" s="83" t="s">
        <v>963</v>
      </c>
      <c r="H18" s="95" t="e">
        <f>(VLOOKUP(G18,'SUP_LMT_ADA Master Price List'!$A$2:$D$601,4,FALSE))*Index!$C$15</f>
        <v>#N/A</v>
      </c>
    </row>
    <row r="19" spans="1:8" ht="15" customHeight="1" x14ac:dyDescent="0.35">
      <c r="A19" s="43">
        <f>VLOOKUP(C19,'SUP_LMT_ADA Master Price List'!$A$2:$D$601,2,FALSE)</f>
        <v>35600</v>
      </c>
      <c r="B19" s="44" t="str">
        <f>VLOOKUP(C19,'SUP_LMT_ADA Master Price List'!$A$2:$D$601,3,FALSE)</f>
        <v>4' Tall Gate Brace</v>
      </c>
      <c r="C19" s="85" t="s">
        <v>423</v>
      </c>
      <c r="D19" s="45">
        <f>(VLOOKUP(C19,'SUP_LMT_ADA Master Price List'!$A$2:$D$601,4,FALSE))*Index!$C$15</f>
        <v>23.97</v>
      </c>
      <c r="E19" s="85" t="s">
        <v>422</v>
      </c>
      <c r="F19" s="46">
        <f>(VLOOKUP(E19,'SUP_LMT_ADA Master Price List'!$A$2:$D$601,4,FALSE))*Index!$C$15</f>
        <v>28.75</v>
      </c>
      <c r="G19" s="83" t="s">
        <v>80</v>
      </c>
      <c r="H19" s="46" t="s">
        <v>80</v>
      </c>
    </row>
    <row r="20" spans="1:8" ht="15" customHeight="1" x14ac:dyDescent="0.35">
      <c r="A20" s="43">
        <f>VLOOKUP(C20,'SUP_LMT_ADA Master Price List'!$A$2:$D$601,2,FALSE)</f>
        <v>35603</v>
      </c>
      <c r="B20" s="44" t="str">
        <f>VLOOKUP(C20,'SUP_LMT_ADA Master Price List'!$A$2:$D$601,3,FALSE)</f>
        <v>6' Tall Gate Brace</v>
      </c>
      <c r="C20" s="85" t="s">
        <v>425</v>
      </c>
      <c r="D20" s="45">
        <f>(VLOOKUP(C20,'SUP_LMT_ADA Master Price List'!$A$2:$D$601,4,FALSE))*Index!$C$15</f>
        <v>27.73</v>
      </c>
      <c r="E20" s="85" t="s">
        <v>424</v>
      </c>
      <c r="F20" s="46">
        <f>(VLOOKUP(E20,'SUP_LMT_ADA Master Price List'!$A$2:$D$601,4,FALSE))*Index!$C$15</f>
        <v>33.270000000000003</v>
      </c>
      <c r="G20" s="83" t="s">
        <v>80</v>
      </c>
      <c r="H20" s="46" t="s">
        <v>80</v>
      </c>
    </row>
    <row r="21" spans="1:8" s="3" customFormat="1" ht="15" customHeight="1" x14ac:dyDescent="0.35">
      <c r="A21" s="34" t="s">
        <v>23</v>
      </c>
      <c r="B21" s="38" t="s">
        <v>41</v>
      </c>
      <c r="C21" s="84" t="s">
        <v>954</v>
      </c>
      <c r="D21" s="35" t="s">
        <v>81</v>
      </c>
      <c r="E21" s="84" t="s">
        <v>955</v>
      </c>
      <c r="F21" s="36" t="s">
        <v>43</v>
      </c>
      <c r="G21" s="84" t="s">
        <v>956</v>
      </c>
      <c r="H21" s="36" t="s">
        <v>189</v>
      </c>
    </row>
    <row r="22" spans="1:8" ht="15" customHeight="1" x14ac:dyDescent="0.35">
      <c r="A22" s="43" t="e">
        <f>VLOOKUP(C22,'SUP_LMT_ADA Master Price List'!$A$2:$D$601,2,FALSE)</f>
        <v>#N/A</v>
      </c>
      <c r="B22" s="44" t="e">
        <f>VLOOKUP(C22,'SUP_LMT_ADA Master Price List'!$A$2:$D$601,3,FALSE)</f>
        <v>#N/A</v>
      </c>
      <c r="C22" s="85">
        <v>39870</v>
      </c>
      <c r="D22" s="95" t="e">
        <f>(VLOOKUP(C22,'SUP_LMT_ADA Master Price List'!$A$2:$D$601,4,FALSE))*Index!$C$15</f>
        <v>#N/A</v>
      </c>
      <c r="E22" s="85"/>
      <c r="F22" s="46" t="s">
        <v>80</v>
      </c>
      <c r="G22" s="83"/>
      <c r="H22" s="46" t="s">
        <v>80</v>
      </c>
    </row>
    <row r="23" spans="1:8" ht="15" customHeight="1" x14ac:dyDescent="0.35">
      <c r="A23" s="43">
        <f>VLOOKUP(C23,'SUP_LMT_ADA Master Price List'!$A$2:$D$601,2,FALSE)</f>
        <v>35380</v>
      </c>
      <c r="B23" s="44" t="str">
        <f>VLOOKUP(C23,'SUP_LMT_ADA Master Price List'!$A$2:$D$601,3,FALSE)</f>
        <v>Keystone 1-Sided External Mount Nylon Latch</v>
      </c>
      <c r="C23" s="85">
        <v>35380</v>
      </c>
      <c r="D23" s="45">
        <f>(VLOOKUP(C23,'SUP_LMT_ADA Master Price List'!$A$2:$D$601,4,FALSE))*Index!$C$15</f>
        <v>44.84</v>
      </c>
      <c r="E23" s="85"/>
      <c r="F23" s="46" t="s">
        <v>80</v>
      </c>
      <c r="G23" s="83"/>
      <c r="H23" s="46" t="s">
        <v>80</v>
      </c>
    </row>
    <row r="24" spans="1:8" ht="15" customHeight="1" x14ac:dyDescent="0.35">
      <c r="A24" s="43">
        <f>VLOOKUP(C24,'SUP_LMT_ADA Master Price List'!$A$2:$D$601,2,FALSE)</f>
        <v>35382</v>
      </c>
      <c r="B24" s="44" t="str">
        <f>VLOOKUP(C24,'SUP_LMT_ADA Master Price List'!$A$2:$D$601,3,FALSE)</f>
        <v>Keystone 2-Sided External Mount Nylon Latch</v>
      </c>
      <c r="C24" s="85">
        <v>35382</v>
      </c>
      <c r="D24" s="45">
        <f>(VLOOKUP(C24,'SUP_LMT_ADA Master Price List'!$A$2:$D$601,4,FALSE))*Index!$C$15</f>
        <v>62.89</v>
      </c>
      <c r="E24" s="85"/>
      <c r="F24" s="46" t="s">
        <v>80</v>
      </c>
      <c r="G24" s="83"/>
      <c r="H24" s="46" t="s">
        <v>80</v>
      </c>
    </row>
    <row r="25" spans="1:8" ht="15" customHeight="1" x14ac:dyDescent="0.35">
      <c r="A25" s="43">
        <f>VLOOKUP(C25,'SUP_LMT_ADA Master Price List'!$A$2:$D$601,2,FALSE)</f>
        <v>35315</v>
      </c>
      <c r="B25" s="44" t="str">
        <f>VLOOKUP(C25,'SUP_LMT_ADA Master Price List'!$A$2:$D$601,3,FALSE)</f>
        <v>Nationwide Self-Close Adjustable Hinge Pair (4' Tall Gates)</v>
      </c>
      <c r="C25" s="85">
        <v>35315</v>
      </c>
      <c r="D25" s="45">
        <f>(VLOOKUP(C25,'SUP_LMT_ADA Master Price List'!$A$2:$D$601,4,FALSE))*Index!$C$15</f>
        <v>81.52</v>
      </c>
      <c r="E25" s="85"/>
      <c r="F25" s="94" t="s">
        <v>80</v>
      </c>
      <c r="G25" s="83"/>
      <c r="H25" s="46" t="s">
        <v>80</v>
      </c>
    </row>
    <row r="26" spans="1:8" ht="15" customHeight="1" x14ac:dyDescent="0.35">
      <c r="A26" s="43">
        <f>VLOOKUP(C26,'SUP_LMT_ADA Master Price List'!$A$2:$D$601,2,FALSE)</f>
        <v>35405</v>
      </c>
      <c r="B26" s="44" t="str">
        <f>VLOOKUP(C26,'SUP_LMT_ADA Master Price List'!$A$2:$D$601,3,FALSE)</f>
        <v>Stainless Steel Drop Rod - 24"</v>
      </c>
      <c r="C26" s="85">
        <v>35405</v>
      </c>
      <c r="D26" s="45">
        <f>(VLOOKUP(C26,'SUP_LMT_ADA Master Price List'!$A$2:$D$601,4,FALSE))*Index!$C$15</f>
        <v>49.97</v>
      </c>
      <c r="E26" s="85"/>
      <c r="F26" s="46" t="s">
        <v>80</v>
      </c>
      <c r="G26" s="83"/>
      <c r="H26" s="46" t="s">
        <v>80</v>
      </c>
    </row>
    <row r="27" spans="1:8" ht="15" customHeight="1" x14ac:dyDescent="0.35">
      <c r="A27" s="43">
        <f>VLOOKUP(C27,'SUP_LMT_ADA Master Price List'!$A$2:$D$601,2,FALSE)</f>
        <v>39694</v>
      </c>
      <c r="B27" s="44" t="str">
        <f>VLOOKUP(C27,'SUP_LMT_ADA Master Price List'!$A$2:$D$601,3,FALSE)</f>
        <v>1.5 oz Vinyl Adhesive</v>
      </c>
      <c r="C27" s="85">
        <v>39694</v>
      </c>
      <c r="D27" s="45">
        <f>(VLOOKUP(C27,'SUP_LMT_ADA Master Price List'!$A$2:$D$601,4,FALSE))*Index!$C$15</f>
        <v>9.61</v>
      </c>
      <c r="E27" s="85"/>
      <c r="F27" s="46" t="s">
        <v>80</v>
      </c>
      <c r="G27" s="83"/>
      <c r="H27" s="46" t="s">
        <v>80</v>
      </c>
    </row>
    <row r="28" spans="1:8" ht="15" customHeight="1" x14ac:dyDescent="0.35">
      <c r="A28" s="43">
        <f>VLOOKUP(C28,'SUP_LMT_ADA Master Price List'!$A$2:$D$601,2,FALSE)</f>
        <v>39697</v>
      </c>
      <c r="B28" s="44" t="str">
        <f>VLOOKUP(C28,'SUP_LMT_ADA Master Price List'!$A$2:$D$601,3,FALSE)</f>
        <v>6 oz Vinyl Adhesive</v>
      </c>
      <c r="C28" s="85">
        <v>39697</v>
      </c>
      <c r="D28" s="45">
        <f>(VLOOKUP(C28,'SUP_LMT_ADA Master Price List'!$A$2:$D$601,4,FALSE))*Index!$C$15</f>
        <v>29.16</v>
      </c>
      <c r="E28" s="85"/>
      <c r="F28" s="46" t="s">
        <v>80</v>
      </c>
      <c r="G28" s="83"/>
      <c r="H28" s="46" t="s">
        <v>80</v>
      </c>
    </row>
    <row r="29" spans="1:8" ht="15.5" x14ac:dyDescent="0.35">
      <c r="A29" s="308" t="s">
        <v>1462</v>
      </c>
      <c r="B29" s="309"/>
      <c r="C29" s="309"/>
      <c r="D29" s="309"/>
      <c r="E29" s="309"/>
      <c r="F29" s="309"/>
      <c r="G29" s="309"/>
      <c r="H29" s="309"/>
    </row>
    <row r="105" spans="8:8" x14ac:dyDescent="0.35">
      <c r="H105" s="9"/>
    </row>
  </sheetData>
  <mergeCells count="5">
    <mergeCell ref="A1:H1"/>
    <mergeCell ref="A3:H3"/>
    <mergeCell ref="A4:H4"/>
    <mergeCell ref="A2:H2"/>
    <mergeCell ref="A29:H29"/>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9966"/>
  </sheetPr>
  <dimension ref="A1:H106"/>
  <sheetViews>
    <sheetView showGridLines="0" workbookViewId="0">
      <pane ySplit="2" topLeftCell="A5" activePane="bottomLeft" state="frozen"/>
      <selection activeCell="G3" sqref="G3"/>
      <selection pane="bottomLeft" activeCell="K29" sqref="K29"/>
    </sheetView>
  </sheetViews>
  <sheetFormatPr defaultRowHeight="14.5" x14ac:dyDescent="0.35"/>
  <cols>
    <col min="1" max="1" width="11.7265625" customWidth="1"/>
    <col min="2" max="2" width="61.7265625" style="19" customWidth="1"/>
    <col min="3" max="3" width="11.7265625" style="19" hidden="1" customWidth="1"/>
    <col min="4" max="4" width="11.7265625" customWidth="1"/>
    <col min="5" max="5" width="11.7265625" style="19" hidden="1" customWidth="1"/>
    <col min="6" max="6" width="11.7265625" customWidth="1"/>
    <col min="7" max="7" width="11.7265625" style="19" hidden="1" customWidth="1"/>
    <col min="8" max="8" width="11.7265625" customWidth="1"/>
  </cols>
  <sheetData>
    <row r="1" spans="1:8" ht="56.25" customHeight="1" x14ac:dyDescent="0.65">
      <c r="A1" s="304" t="s">
        <v>190</v>
      </c>
      <c r="B1" s="305"/>
      <c r="C1" s="305"/>
      <c r="D1" s="305"/>
      <c r="E1" s="305"/>
      <c r="F1" s="305"/>
      <c r="G1" s="305"/>
      <c r="H1" s="305"/>
    </row>
    <row r="2" spans="1:8" ht="15" customHeight="1" x14ac:dyDescent="0.35">
      <c r="A2" s="234" t="s">
        <v>233</v>
      </c>
      <c r="B2" s="235"/>
      <c r="C2" s="235"/>
      <c r="D2" s="235"/>
      <c r="E2" s="235"/>
      <c r="F2" s="235"/>
      <c r="G2" s="235"/>
      <c r="H2" s="236"/>
    </row>
    <row r="3" spans="1:8" ht="267" customHeight="1" x14ac:dyDescent="1.35">
      <c r="A3" s="256"/>
      <c r="B3" s="257"/>
      <c r="C3" s="257"/>
      <c r="D3" s="257"/>
      <c r="E3" s="257"/>
      <c r="F3" s="257"/>
      <c r="G3" s="257"/>
      <c r="H3" s="257"/>
    </row>
    <row r="4" spans="1:8" s="4" customFormat="1" ht="15" customHeight="1" x14ac:dyDescent="0.25">
      <c r="A4" s="306" t="s">
        <v>191</v>
      </c>
      <c r="B4" s="307"/>
      <c r="C4" s="307"/>
      <c r="D4" s="307"/>
      <c r="E4" s="307"/>
      <c r="F4" s="307"/>
      <c r="G4" s="307"/>
      <c r="H4" s="307"/>
    </row>
    <row r="5" spans="1:8" s="4" customFormat="1" ht="15" customHeight="1" x14ac:dyDescent="0.35">
      <c r="A5" s="34" t="s">
        <v>23</v>
      </c>
      <c r="B5" s="38" t="s">
        <v>210</v>
      </c>
      <c r="C5" s="84" t="s">
        <v>954</v>
      </c>
      <c r="D5" s="35" t="s">
        <v>1460</v>
      </c>
      <c r="E5" s="84" t="s">
        <v>955</v>
      </c>
      <c r="F5" s="36" t="s">
        <v>1461</v>
      </c>
      <c r="G5" s="84" t="s">
        <v>956</v>
      </c>
      <c r="H5" s="36" t="s">
        <v>1463</v>
      </c>
    </row>
    <row r="6" spans="1:8" s="4" customFormat="1" ht="15" customHeight="1" x14ac:dyDescent="0.25">
      <c r="A6" s="43" t="e">
        <f>VLOOKUP(C6,'SUP_LMT_ADA Master Price List'!$A$2:$D$601,2,FALSE)</f>
        <v>#N/A</v>
      </c>
      <c r="B6" s="44" t="e">
        <f>VLOOKUP(C6,'SUP_LMT_ADA Master Price List'!$A$2:$D$601,3,FALSE)</f>
        <v>#N/A</v>
      </c>
      <c r="C6" s="85" t="s">
        <v>298</v>
      </c>
      <c r="D6" s="95" t="e">
        <f>(VLOOKUP(C6,'SUP_LMT_ADA Master Price List'!$A$2:$D$601,4,FALSE))*Index!$C$15</f>
        <v>#N/A</v>
      </c>
      <c r="E6" s="85" t="s">
        <v>296</v>
      </c>
      <c r="F6" s="95" t="e">
        <f>(VLOOKUP(E6,'SUP_LMT_ADA Master Price List'!$A$2:$D$601,4,FALSE))*Index!$C$15</f>
        <v>#N/A</v>
      </c>
      <c r="G6" s="83" t="s">
        <v>297</v>
      </c>
      <c r="H6" s="95" t="e">
        <f>(VLOOKUP(G6,'SUP_LMT_ADA Master Price List'!$A$2:$D$601,4,FALSE))*Index!$C$15</f>
        <v>#N/A</v>
      </c>
    </row>
    <row r="7" spans="1:8" s="4" customFormat="1" ht="15" customHeight="1" x14ac:dyDescent="0.25">
      <c r="A7" s="43">
        <f>VLOOKUP(C7,'SUP_LMT_ADA Master Price List'!$A$2:$D$601,2,FALSE)</f>
        <v>21246</v>
      </c>
      <c r="B7" s="44" t="str">
        <f>VLOOKUP(C7,'SUP_LMT_ADA Master Price List'!$A$2:$D$601,3,FALSE)</f>
        <v>New England Straight Picket Fence - 4'x8'</v>
      </c>
      <c r="C7" s="85" t="s">
        <v>301</v>
      </c>
      <c r="D7" s="95">
        <f>(VLOOKUP(C7,'SUP_LMT_ADA Master Price List'!$A$2:$D$601,4,FALSE))*Index!$C$15</f>
        <v>381.76</v>
      </c>
      <c r="E7" s="85" t="s">
        <v>299</v>
      </c>
      <c r="F7" s="95" t="e">
        <f>(VLOOKUP(E7,'SUP_LMT_ADA Master Price List'!$A$2:$D$601,4,FALSE))*Index!$C$15</f>
        <v>#N/A</v>
      </c>
      <c r="G7" s="83" t="s">
        <v>300</v>
      </c>
      <c r="H7" s="95" t="e">
        <f>(VLOOKUP(G7,'SUP_LMT_ADA Master Price List'!$A$2:$D$601,4,FALSE))*Index!$C$15</f>
        <v>#N/A</v>
      </c>
    </row>
    <row r="8" spans="1:8" s="4" customFormat="1" ht="15" customHeight="1" x14ac:dyDescent="0.25">
      <c r="A8" s="43">
        <f>VLOOKUP(C8,'SUP_LMT_ADA Master Price List'!$A$2:$D$601,2,FALSE)</f>
        <v>21247</v>
      </c>
      <c r="B8" s="44" t="str">
        <f>VLOOKUP(C8,'SUP_LMT_ADA Master Price List'!$A$2:$D$601,3,FALSE)</f>
        <v>New England Straight Picket Gate - 4'x4'</v>
      </c>
      <c r="C8" s="85" t="s">
        <v>304</v>
      </c>
      <c r="D8" s="95">
        <f>(VLOOKUP(C8,'SUP_LMT_ADA Master Price List'!$A$2:$D$601,4,FALSE))*Index!$C$15</f>
        <v>458.28</v>
      </c>
      <c r="E8" s="85" t="s">
        <v>302</v>
      </c>
      <c r="F8" s="95" t="e">
        <f>(VLOOKUP(E8,'SUP_LMT_ADA Master Price List'!$A$2:$D$601,4,FALSE))*Index!$C$15</f>
        <v>#N/A</v>
      </c>
      <c r="G8" s="83" t="s">
        <v>303</v>
      </c>
      <c r="H8" s="95" t="e">
        <f>(VLOOKUP(G8,'SUP_LMT_ADA Master Price List'!$A$2:$D$601,4,FALSE))*Index!$C$15</f>
        <v>#N/A</v>
      </c>
    </row>
    <row r="9" spans="1:8" ht="15" customHeight="1" x14ac:dyDescent="0.35">
      <c r="A9" s="43">
        <f>VLOOKUP(C9,'SUP_LMT_ADA Master Price List'!$A$2:$D$601,2,FALSE)</f>
        <v>21248</v>
      </c>
      <c r="B9" s="44" t="str">
        <f>VLOOKUP(C9,'SUP_LMT_ADA Master Price List'!$A$2:$D$601,3,FALSE)</f>
        <v>New England Straight Picket Gate - 4'x5'</v>
      </c>
      <c r="C9" s="85" t="s">
        <v>307</v>
      </c>
      <c r="D9" s="95">
        <f>(VLOOKUP(C9,'SUP_LMT_ADA Master Price List'!$A$2:$D$601,4,FALSE))*Index!$C$15</f>
        <v>504.1</v>
      </c>
      <c r="E9" s="85" t="s">
        <v>305</v>
      </c>
      <c r="F9" s="95" t="e">
        <f>(VLOOKUP(E9,'SUP_LMT_ADA Master Price List'!$A$2:$D$601,4,FALSE))*Index!$C$15</f>
        <v>#N/A</v>
      </c>
      <c r="G9" s="83" t="s">
        <v>306</v>
      </c>
      <c r="H9" s="95" t="e">
        <f>(VLOOKUP(G9,'SUP_LMT_ADA Master Price List'!$A$2:$D$601,4,FALSE))*Index!$C$15</f>
        <v>#N/A</v>
      </c>
    </row>
    <row r="10" spans="1:8" s="3" customFormat="1" ht="15" customHeight="1" x14ac:dyDescent="0.35">
      <c r="A10" s="34" t="s">
        <v>23</v>
      </c>
      <c r="B10" s="38" t="s">
        <v>209</v>
      </c>
      <c r="C10" s="84" t="s">
        <v>954</v>
      </c>
      <c r="D10" s="35" t="s">
        <v>42</v>
      </c>
      <c r="E10" s="84" t="s">
        <v>955</v>
      </c>
      <c r="F10" s="36" t="s">
        <v>43</v>
      </c>
      <c r="G10" s="84" t="s">
        <v>956</v>
      </c>
      <c r="H10" s="36" t="s">
        <v>189</v>
      </c>
    </row>
    <row r="11" spans="1:8" ht="15" customHeight="1" x14ac:dyDescent="0.35">
      <c r="A11" s="43">
        <f>VLOOKUP(C11,'SUP_LMT_ADA Master Price List'!$A$2:$D$601,2,FALSE)</f>
        <v>58067</v>
      </c>
      <c r="B11" s="44" t="str">
        <f>VLOOKUP(C11,'SUP_LMT_ADA Master Price List'!$A$2:$D$601,3,FALSE)</f>
        <v>48" New England Straight Picket - End Post - 5"x5"x84"</v>
      </c>
      <c r="C11" s="85" t="s">
        <v>615</v>
      </c>
      <c r="D11" s="95">
        <f>(VLOOKUP(C11,'SUP_LMT_ADA Master Price List'!$A$2:$D$601,4,FALSE))*Index!$C$15</f>
        <v>73.36</v>
      </c>
      <c r="E11" s="85" t="s">
        <v>613</v>
      </c>
      <c r="F11" s="95" t="e">
        <f>(VLOOKUP(E11,'SUP_LMT_ADA Master Price List'!$A$2:$D$601,4,FALSE))*Index!$C$15</f>
        <v>#N/A</v>
      </c>
      <c r="G11" s="83" t="s">
        <v>614</v>
      </c>
      <c r="H11" s="95" t="e">
        <f>(VLOOKUP(G11,'SUP_LMT_ADA Master Price List'!$A$2:$D$601,4,FALSE))*Index!$C$15</f>
        <v>#N/A</v>
      </c>
    </row>
    <row r="12" spans="1:8" ht="15" customHeight="1" x14ac:dyDescent="0.35">
      <c r="A12" s="43">
        <f>VLOOKUP(C12,'SUP_LMT_ADA Master Price List'!$A$2:$D$601,2,FALSE)</f>
        <v>58068</v>
      </c>
      <c r="B12" s="44" t="str">
        <f>VLOOKUP(C12,'SUP_LMT_ADA Master Price List'!$A$2:$D$601,3,FALSE)</f>
        <v>48" New England Straight Picket - Line Post - 5"x5"x84"</v>
      </c>
      <c r="C12" s="85" t="s">
        <v>618</v>
      </c>
      <c r="D12" s="95">
        <f>(VLOOKUP(C12,'SUP_LMT_ADA Master Price List'!$A$2:$D$601,4,FALSE))*Index!$C$15</f>
        <v>73.36</v>
      </c>
      <c r="E12" s="85" t="s">
        <v>616</v>
      </c>
      <c r="F12" s="95" t="e">
        <f>(VLOOKUP(E12,'SUP_LMT_ADA Master Price List'!$A$2:$D$601,4,FALSE))*Index!$C$15</f>
        <v>#N/A</v>
      </c>
      <c r="G12" s="83" t="s">
        <v>617</v>
      </c>
      <c r="H12" s="95" t="e">
        <f>(VLOOKUP(G12,'SUP_LMT_ADA Master Price List'!$A$2:$D$601,4,FALSE))*Index!$C$15</f>
        <v>#N/A</v>
      </c>
    </row>
    <row r="13" spans="1:8" ht="15" customHeight="1" x14ac:dyDescent="0.35">
      <c r="A13" s="43">
        <f>VLOOKUP(C13,'SUP_LMT_ADA Master Price List'!$A$2:$D$601,2,FALSE)</f>
        <v>58069</v>
      </c>
      <c r="B13" s="44" t="str">
        <f>VLOOKUP(C13,'SUP_LMT_ADA Master Price List'!$A$2:$D$601,3,FALSE)</f>
        <v>48" New England Straight Picket - Corner Post - 5"x5"x84"</v>
      </c>
      <c r="C13" s="85" t="s">
        <v>621</v>
      </c>
      <c r="D13" s="95">
        <f>(VLOOKUP(C13,'SUP_LMT_ADA Master Price List'!$A$2:$D$601,4,FALSE))*Index!$C$15</f>
        <v>73.36</v>
      </c>
      <c r="E13" s="85" t="s">
        <v>619</v>
      </c>
      <c r="F13" s="95" t="e">
        <f>(VLOOKUP(E13,'SUP_LMT_ADA Master Price List'!$A$2:$D$601,4,FALSE))*Index!$C$15</f>
        <v>#N/A</v>
      </c>
      <c r="G13" s="83" t="s">
        <v>620</v>
      </c>
      <c r="H13" s="95" t="e">
        <f>(VLOOKUP(G13,'SUP_LMT_ADA Master Price List'!$A$2:$D$601,4,FALSE))*Index!$C$15</f>
        <v>#N/A</v>
      </c>
    </row>
    <row r="14" spans="1:8" ht="15" customHeight="1" x14ac:dyDescent="0.35">
      <c r="A14" s="43">
        <f>VLOOKUP(C14,'SUP_LMT_ADA Master Price List'!$A$2:$D$601,2,FALSE)</f>
        <v>51850</v>
      </c>
      <c r="B14" s="44" t="str">
        <f>VLOOKUP(C14,'SUP_LMT_ADA Master Price List'!$A$2:$D$601,3,FALSE)</f>
        <v>Blank Fence Post - 5"x5"x84"</v>
      </c>
      <c r="C14" s="85" t="s">
        <v>465</v>
      </c>
      <c r="D14" s="95">
        <f>(VLOOKUP(C14,'SUP_LMT_ADA Master Price List'!$A$2:$D$601,4,FALSE))*Index!$C$15</f>
        <v>68.06</v>
      </c>
      <c r="E14" s="85" t="s">
        <v>464</v>
      </c>
      <c r="F14" s="95" t="e">
        <f>(VLOOKUP(E14,'SUP_LMT_ADA Master Price List'!$A$2:$D$601,4,FALSE))*Index!$C$15</f>
        <v>#N/A</v>
      </c>
      <c r="G14" s="83" t="s">
        <v>967</v>
      </c>
      <c r="H14" s="95" t="e">
        <f>(VLOOKUP(G14,'SUP_LMT_ADA Master Price List'!$A$2:$D$601,4,FALSE))*Index!$C$15</f>
        <v>#N/A</v>
      </c>
    </row>
    <row r="15" spans="1:8" s="3" customFormat="1" ht="15" customHeight="1" x14ac:dyDescent="0.35">
      <c r="A15" s="34" t="s">
        <v>23</v>
      </c>
      <c r="B15" s="38" t="s">
        <v>24</v>
      </c>
      <c r="C15" s="84" t="s">
        <v>954</v>
      </c>
      <c r="D15" s="35" t="s">
        <v>42</v>
      </c>
      <c r="E15" s="84" t="s">
        <v>955</v>
      </c>
      <c r="F15" s="36" t="s">
        <v>43</v>
      </c>
      <c r="G15" s="84" t="s">
        <v>956</v>
      </c>
      <c r="H15" s="36" t="s">
        <v>189</v>
      </c>
    </row>
    <row r="16" spans="1:8" ht="15" customHeight="1" x14ac:dyDescent="0.35">
      <c r="A16" s="43">
        <f>VLOOKUP(C16,'SUP_LMT_ADA Master Price List'!$A$2:$D$601,2,FALSE)</f>
        <v>31016</v>
      </c>
      <c r="B16" s="44" t="str">
        <f>VLOOKUP(C16,'SUP_LMT_ADA Master Price List'!$A$2:$D$601,3,FALSE)</f>
        <v>5" Pyramid Cap</v>
      </c>
      <c r="C16" s="85" t="s">
        <v>328</v>
      </c>
      <c r="D16" s="45">
        <f>(VLOOKUP(C16,'SUP_LMT_ADA Master Price List'!$A$2:$D$601,4,FALSE))*Index!$C$15</f>
        <v>4.84</v>
      </c>
      <c r="E16" s="85" t="s">
        <v>325</v>
      </c>
      <c r="F16" s="46">
        <f>(VLOOKUP(E16,'SUP_LMT_ADA Master Price List'!$A$2:$D$601,4,FALSE))*Index!$C$15</f>
        <v>5.32</v>
      </c>
      <c r="G16" s="83" t="s">
        <v>966</v>
      </c>
      <c r="H16" s="95">
        <f>(VLOOKUP(G16,'SUP_LMT_ADA Master Price List'!$A$2:$D$601,4,FALSE))*Index!$C$15</f>
        <v>4.99</v>
      </c>
    </row>
    <row r="17" spans="1:8" ht="15" customHeight="1" x14ac:dyDescent="0.35">
      <c r="A17" s="43">
        <f>VLOOKUP(C17,'SUP_LMT_ADA Master Price List'!$A$2:$D$601,2,FALSE)</f>
        <v>31146</v>
      </c>
      <c r="B17" s="44" t="str">
        <f>VLOOKUP(C17,'SUP_LMT_ADA Master Price List'!$A$2:$D$601,3,FALSE)</f>
        <v>5" Classic New England Cap</v>
      </c>
      <c r="C17" s="85" t="s">
        <v>1524</v>
      </c>
      <c r="D17" s="45">
        <f>(VLOOKUP(C17,'SUP_LMT_ADA Master Price List'!$A$2:$D$601,4,FALSE))*Index!$C$15</f>
        <v>13.04</v>
      </c>
      <c r="E17" s="85" t="s">
        <v>1523</v>
      </c>
      <c r="F17" s="46">
        <f>(VLOOKUP(E17,'SUP_LMT_ADA Master Price List'!$A$2:$D$601,4,FALSE))*Index!$C$15</f>
        <v>15</v>
      </c>
      <c r="G17" s="83"/>
      <c r="H17" s="95" t="s">
        <v>80</v>
      </c>
    </row>
    <row r="18" spans="1:8" ht="15" customHeight="1" x14ac:dyDescent="0.35">
      <c r="A18" s="43">
        <f>VLOOKUP(C18,'SUP_LMT_ADA Master Price List'!$A$2:$D$601,2,FALSE)</f>
        <v>31148</v>
      </c>
      <c r="B18" s="44" t="str">
        <f>VLOOKUP(C18,'SUP_LMT_ADA Master Price List'!$A$2:$D$601,3,FALSE)</f>
        <v xml:space="preserve">5" New England Cap </v>
      </c>
      <c r="C18" s="85" t="s">
        <v>341</v>
      </c>
      <c r="D18" s="45">
        <f>(VLOOKUP(C18,'SUP_LMT_ADA Master Price List'!$A$2:$D$601,4,FALSE))*Index!$C$15</f>
        <v>16.309999999999999</v>
      </c>
      <c r="E18" s="85" t="s">
        <v>340</v>
      </c>
      <c r="F18" s="46">
        <f>(VLOOKUP(E18,'SUP_LMT_ADA Master Price List'!$A$2:$D$601,4,FALSE))*Index!$C$15</f>
        <v>17.940000000000001</v>
      </c>
      <c r="G18" s="83" t="s">
        <v>964</v>
      </c>
      <c r="H18" s="95" t="e">
        <f>(VLOOKUP(G18,'SUP_LMT_ADA Master Price List'!$A$2:$D$601,4,FALSE))*Index!$C$15</f>
        <v>#N/A</v>
      </c>
    </row>
    <row r="19" spans="1:8" ht="15" customHeight="1" x14ac:dyDescent="0.35">
      <c r="A19" s="43">
        <f>VLOOKUP(C19,'SUP_LMT_ADA Master Price List'!$A$2:$D$601,2,FALSE)</f>
        <v>31030</v>
      </c>
      <c r="B19" s="44" t="str">
        <f>VLOOKUP(C19,'SUP_LMT_ADA Master Price List'!$A$2:$D$601,3,FALSE)</f>
        <v>5" Gothic (Spade) Cap</v>
      </c>
      <c r="C19" s="85" t="s">
        <v>332</v>
      </c>
      <c r="D19" s="95">
        <f>(VLOOKUP(C19,'SUP_LMT_ADA Master Price List'!$A$2:$D$601,4,FALSE))*Index!$C$15</f>
        <v>23.22</v>
      </c>
      <c r="E19" s="85" t="s">
        <v>331</v>
      </c>
      <c r="F19" s="95">
        <f>(VLOOKUP(E19,'SUP_LMT_ADA Master Price List'!$A$2:$D$601,4,FALSE))*Index!$C$15</f>
        <v>22.7</v>
      </c>
      <c r="G19" s="83" t="s">
        <v>965</v>
      </c>
      <c r="H19" s="95" t="e">
        <f>(VLOOKUP(G19,'SUP_LMT_ADA Master Price List'!$A$2:$D$601,4,FALSE))*Index!$C$15</f>
        <v>#N/A</v>
      </c>
    </row>
    <row r="20" spans="1:8" ht="15" customHeight="1" x14ac:dyDescent="0.35">
      <c r="A20" s="43">
        <f>VLOOKUP(C20,'SUP_LMT_ADA Master Price List'!$A$2:$D$601,2,FALSE)</f>
        <v>35600</v>
      </c>
      <c r="B20" s="44" t="str">
        <f>VLOOKUP(C20,'SUP_LMT_ADA Master Price List'!$A$2:$D$601,3,FALSE)</f>
        <v>4' Tall Gate Brace</v>
      </c>
      <c r="C20" s="85" t="s">
        <v>423</v>
      </c>
      <c r="D20" s="45">
        <f>(VLOOKUP(C20,'SUP_LMT_ADA Master Price List'!$A$2:$D$601,4,FALSE))*Index!$C$15</f>
        <v>23.97</v>
      </c>
      <c r="E20" s="85" t="s">
        <v>422</v>
      </c>
      <c r="F20" s="46">
        <f>(VLOOKUP(E20,'SUP_LMT_ADA Master Price List'!$A$2:$D$601,4,FALSE))*Index!$C$15</f>
        <v>28.75</v>
      </c>
      <c r="G20" s="83"/>
      <c r="H20" s="46" t="s">
        <v>80</v>
      </c>
    </row>
    <row r="21" spans="1:8" ht="15" customHeight="1" x14ac:dyDescent="0.35">
      <c r="A21" s="43">
        <f>VLOOKUP(C21,'SUP_LMT_ADA Master Price List'!$A$2:$D$601,2,FALSE)</f>
        <v>35603</v>
      </c>
      <c r="B21" s="44" t="str">
        <f>VLOOKUP(C21,'SUP_LMT_ADA Master Price List'!$A$2:$D$601,3,FALSE)</f>
        <v>6' Tall Gate Brace</v>
      </c>
      <c r="C21" s="85" t="s">
        <v>425</v>
      </c>
      <c r="D21" s="45">
        <f>(VLOOKUP(C21,'SUP_LMT_ADA Master Price List'!$A$2:$D$601,4,FALSE))*Index!$C$15</f>
        <v>27.73</v>
      </c>
      <c r="E21" s="85" t="s">
        <v>424</v>
      </c>
      <c r="F21" s="46">
        <f>(VLOOKUP(E21,'SUP_LMT_ADA Master Price List'!$A$2:$D$601,4,FALSE))*Index!$C$15</f>
        <v>33.270000000000003</v>
      </c>
      <c r="G21" s="83"/>
      <c r="H21" s="46" t="s">
        <v>80</v>
      </c>
    </row>
    <row r="22" spans="1:8" s="3" customFormat="1" ht="15" customHeight="1" x14ac:dyDescent="0.35">
      <c r="A22" s="34" t="s">
        <v>23</v>
      </c>
      <c r="B22" s="38" t="s">
        <v>41</v>
      </c>
      <c r="C22" s="84" t="s">
        <v>954</v>
      </c>
      <c r="D22" s="35" t="s">
        <v>81</v>
      </c>
      <c r="E22" s="84" t="s">
        <v>955</v>
      </c>
      <c r="F22" s="36" t="s">
        <v>43</v>
      </c>
      <c r="G22" s="84" t="s">
        <v>956</v>
      </c>
      <c r="H22" s="36" t="s">
        <v>189</v>
      </c>
    </row>
    <row r="23" spans="1:8" ht="15" customHeight="1" x14ac:dyDescent="0.35">
      <c r="A23" s="43" t="e">
        <f>VLOOKUP(C23,'SUP_LMT_ADA Master Price List'!$A$2:$D$601,2,FALSE)</f>
        <v>#N/A</v>
      </c>
      <c r="B23" s="44" t="e">
        <f>VLOOKUP(C23,'SUP_LMT_ADA Master Price List'!$A$2:$D$601,3,FALSE)</f>
        <v>#N/A</v>
      </c>
      <c r="C23" s="85">
        <v>39881</v>
      </c>
      <c r="D23" s="95" t="e">
        <f>(VLOOKUP(C23,'SUP_LMT_ADA Master Price List'!$A$2:$D$601,4,FALSE))*Index!$C$15</f>
        <v>#N/A</v>
      </c>
      <c r="E23" s="85"/>
      <c r="F23" s="46" t="s">
        <v>80</v>
      </c>
      <c r="G23" s="83"/>
      <c r="H23" s="46" t="s">
        <v>80</v>
      </c>
    </row>
    <row r="24" spans="1:8" ht="15" customHeight="1" x14ac:dyDescent="0.35">
      <c r="A24" s="43">
        <f>VLOOKUP(C24,'SUP_LMT_ADA Master Price List'!$A$2:$D$601,2,FALSE)</f>
        <v>35380</v>
      </c>
      <c r="B24" s="44" t="str">
        <f>VLOOKUP(C24,'SUP_LMT_ADA Master Price List'!$A$2:$D$601,3,FALSE)</f>
        <v>Keystone 1-Sided External Mount Nylon Latch</v>
      </c>
      <c r="C24" s="85">
        <v>35380</v>
      </c>
      <c r="D24" s="45">
        <f>(VLOOKUP(C24,'SUP_LMT_ADA Master Price List'!$A$2:$D$601,4,FALSE))*Index!$C$15</f>
        <v>44.84</v>
      </c>
      <c r="E24" s="85"/>
      <c r="F24" s="46" t="s">
        <v>80</v>
      </c>
      <c r="G24" s="83"/>
      <c r="H24" s="46" t="s">
        <v>80</v>
      </c>
    </row>
    <row r="25" spans="1:8" ht="15" customHeight="1" x14ac:dyDescent="0.35">
      <c r="A25" s="43">
        <f>VLOOKUP(C25,'SUP_LMT_ADA Master Price List'!$A$2:$D$601,2,FALSE)</f>
        <v>35382</v>
      </c>
      <c r="B25" s="44" t="str">
        <f>VLOOKUP(C25,'SUP_LMT_ADA Master Price List'!$A$2:$D$601,3,FALSE)</f>
        <v>Keystone 2-Sided External Mount Nylon Latch</v>
      </c>
      <c r="C25" s="85">
        <v>35382</v>
      </c>
      <c r="D25" s="45">
        <f>(VLOOKUP(C25,'SUP_LMT_ADA Master Price List'!$A$2:$D$601,4,FALSE))*Index!$C$15</f>
        <v>62.89</v>
      </c>
      <c r="E25" s="85"/>
      <c r="F25" s="46" t="s">
        <v>80</v>
      </c>
      <c r="G25" s="83"/>
      <c r="H25" s="46" t="s">
        <v>80</v>
      </c>
    </row>
    <row r="26" spans="1:8" ht="15" customHeight="1" x14ac:dyDescent="0.35">
      <c r="A26" s="43">
        <f>VLOOKUP(C26,'SUP_LMT_ADA Master Price List'!$A$2:$D$601,2,FALSE)</f>
        <v>35315</v>
      </c>
      <c r="B26" s="44" t="str">
        <f>VLOOKUP(C26,'SUP_LMT_ADA Master Price List'!$A$2:$D$601,3,FALSE)</f>
        <v>Nationwide Self-Close Adjustable Hinge Pair (4' Tall Gates)</v>
      </c>
      <c r="C26" s="85">
        <v>35315</v>
      </c>
      <c r="D26" s="45">
        <f>(VLOOKUP(C26,'SUP_LMT_ADA Master Price List'!$A$2:$D$601,4,FALSE))*Index!$C$15</f>
        <v>81.52</v>
      </c>
      <c r="E26" s="85"/>
      <c r="F26" s="46" t="s">
        <v>80</v>
      </c>
      <c r="G26" s="83"/>
      <c r="H26" s="46" t="s">
        <v>80</v>
      </c>
    </row>
    <row r="27" spans="1:8" ht="15" customHeight="1" x14ac:dyDescent="0.35">
      <c r="A27" s="43">
        <f>VLOOKUP(C27,'SUP_LMT_ADA Master Price List'!$A$2:$D$601,2,FALSE)</f>
        <v>35405</v>
      </c>
      <c r="B27" s="44" t="str">
        <f>VLOOKUP(C27,'SUP_LMT_ADA Master Price List'!$A$2:$D$601,3,FALSE)</f>
        <v>Stainless Steel Drop Rod - 24"</v>
      </c>
      <c r="C27" s="85">
        <v>35405</v>
      </c>
      <c r="D27" s="45">
        <f>(VLOOKUP(C27,'SUP_LMT_ADA Master Price List'!$A$2:$D$601,4,FALSE))*Index!$C$15</f>
        <v>49.97</v>
      </c>
      <c r="E27" s="85"/>
      <c r="F27" s="46" t="s">
        <v>80</v>
      </c>
      <c r="G27" s="83"/>
      <c r="H27" s="46" t="s">
        <v>80</v>
      </c>
    </row>
    <row r="28" spans="1:8" ht="15" customHeight="1" x14ac:dyDescent="0.35">
      <c r="A28" s="43">
        <f>VLOOKUP(C28,'SUP_LMT_ADA Master Price List'!$A$2:$D$601,2,FALSE)</f>
        <v>39694</v>
      </c>
      <c r="B28" s="44" t="str">
        <f>VLOOKUP(C28,'SUP_LMT_ADA Master Price List'!$A$2:$D$601,3,FALSE)</f>
        <v>1.5 oz Vinyl Adhesive</v>
      </c>
      <c r="C28" s="85">
        <v>39694</v>
      </c>
      <c r="D28" s="45">
        <f>(VLOOKUP(C28,'SUP_LMT_ADA Master Price List'!$A$2:$D$601,4,FALSE))*Index!$C$15</f>
        <v>9.61</v>
      </c>
      <c r="E28" s="85"/>
      <c r="F28" s="46" t="s">
        <v>80</v>
      </c>
      <c r="G28" s="83"/>
      <c r="H28" s="46" t="s">
        <v>80</v>
      </c>
    </row>
    <row r="29" spans="1:8" ht="15" customHeight="1" x14ac:dyDescent="0.35">
      <c r="A29" s="43">
        <f>VLOOKUP(C29,'SUP_LMT_ADA Master Price List'!$A$2:$D$601,2,FALSE)</f>
        <v>39697</v>
      </c>
      <c r="B29" s="44" t="str">
        <f>VLOOKUP(C29,'SUP_LMT_ADA Master Price List'!$A$2:$D$601,3,FALSE)</f>
        <v>6 oz Vinyl Adhesive</v>
      </c>
      <c r="C29" s="85">
        <v>39697</v>
      </c>
      <c r="D29" s="45">
        <f>(VLOOKUP(C29,'SUP_LMT_ADA Master Price List'!$A$2:$D$601,4,FALSE))*Index!$C$15</f>
        <v>29.16</v>
      </c>
      <c r="E29" s="85"/>
      <c r="F29" s="46" t="s">
        <v>80</v>
      </c>
      <c r="G29" s="83"/>
      <c r="H29" s="46" t="s">
        <v>80</v>
      </c>
    </row>
    <row r="30" spans="1:8" ht="15.5" x14ac:dyDescent="0.35">
      <c r="A30" s="308" t="s">
        <v>1462</v>
      </c>
      <c r="B30" s="309"/>
      <c r="C30" s="309"/>
      <c r="D30" s="309"/>
      <c r="E30" s="309"/>
      <c r="F30" s="309"/>
      <c r="G30" s="309"/>
      <c r="H30" s="309"/>
    </row>
    <row r="106" spans="8:8" x14ac:dyDescent="0.35">
      <c r="H106" s="9"/>
    </row>
  </sheetData>
  <mergeCells count="5">
    <mergeCell ref="A1:H1"/>
    <mergeCell ref="A3:H3"/>
    <mergeCell ref="A4:H4"/>
    <mergeCell ref="A2:H2"/>
    <mergeCell ref="A30:H30"/>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J1051"/>
  <sheetViews>
    <sheetView workbookViewId="0">
      <pane ySplit="1" topLeftCell="A2" activePane="bottomLeft" state="frozenSplit"/>
      <selection activeCell="E108" sqref="E108"/>
      <selection pane="bottomLeft" activeCell="D1" sqref="D1:D1048576"/>
    </sheetView>
  </sheetViews>
  <sheetFormatPr defaultColWidth="9.1796875" defaultRowHeight="11.5" x14ac:dyDescent="0.25"/>
  <cols>
    <col min="1" max="1" width="11.7265625" style="23" customWidth="1"/>
    <col min="2" max="2" width="12" style="79" customWidth="1"/>
    <col min="3" max="3" width="80.54296875" style="23" customWidth="1"/>
    <col min="4" max="4" width="11.7265625" style="2" customWidth="1"/>
    <col min="5" max="5" width="19.1796875" style="1" customWidth="1"/>
    <col min="6" max="6" width="29" style="1" customWidth="1"/>
    <col min="7" max="16384" width="9.1796875" style="1"/>
  </cols>
  <sheetData>
    <row r="1" spans="1:10" s="76" customFormat="1" ht="14.5" x14ac:dyDescent="0.35">
      <c r="A1" s="78" t="s">
        <v>0</v>
      </c>
      <c r="B1" s="78" t="s">
        <v>234</v>
      </c>
      <c r="C1" s="81" t="s">
        <v>7</v>
      </c>
      <c r="D1" s="118" t="s">
        <v>1</v>
      </c>
      <c r="E1" s="172" t="s">
        <v>185</v>
      </c>
      <c r="F1" s="172"/>
      <c r="G1" s="172"/>
      <c r="H1" s="172"/>
      <c r="I1" s="172"/>
      <c r="J1" s="172"/>
    </row>
    <row r="2" spans="1:10" s="21" customFormat="1" x14ac:dyDescent="0.25">
      <c r="A2" s="23">
        <v>39694</v>
      </c>
      <c r="B2" s="108">
        <v>39694</v>
      </c>
      <c r="C2" s="100" t="s">
        <v>1838</v>
      </c>
      <c r="D2" s="2">
        <v>9.61</v>
      </c>
      <c r="E2" s="23"/>
      <c r="F2" s="2"/>
      <c r="G2" s="33"/>
    </row>
    <row r="3" spans="1:10" s="21" customFormat="1" x14ac:dyDescent="0.25">
      <c r="A3" s="23">
        <v>39697</v>
      </c>
      <c r="B3" s="108">
        <v>39697</v>
      </c>
      <c r="C3" s="100" t="s">
        <v>1839</v>
      </c>
      <c r="D3" s="2">
        <v>29.16</v>
      </c>
      <c r="E3" s="23"/>
      <c r="F3" s="2"/>
      <c r="G3" s="33"/>
    </row>
    <row r="4" spans="1:10" s="21" customFormat="1" x14ac:dyDescent="0.25">
      <c r="A4" s="23">
        <v>39848</v>
      </c>
      <c r="B4" s="108">
        <v>39848</v>
      </c>
      <c r="C4" s="100" t="s">
        <v>1840</v>
      </c>
      <c r="D4" s="2">
        <v>297.95</v>
      </c>
      <c r="E4" s="23"/>
      <c r="F4" s="2"/>
      <c r="G4" s="33"/>
    </row>
    <row r="5" spans="1:10" s="21" customFormat="1" x14ac:dyDescent="0.25">
      <c r="A5" s="23">
        <v>39850</v>
      </c>
      <c r="B5" s="108">
        <v>39850</v>
      </c>
      <c r="C5" s="100" t="s">
        <v>1841</v>
      </c>
      <c r="D5" s="2">
        <v>397.26</v>
      </c>
      <c r="E5" s="23"/>
      <c r="F5" s="2"/>
      <c r="G5" s="33"/>
    </row>
    <row r="6" spans="1:10" s="21" customFormat="1" x14ac:dyDescent="0.25">
      <c r="A6" s="23">
        <v>39854</v>
      </c>
      <c r="B6" s="108">
        <v>39854</v>
      </c>
      <c r="C6" s="100" t="s">
        <v>1842</v>
      </c>
      <c r="D6" s="2">
        <v>177.53</v>
      </c>
      <c r="E6" s="23"/>
      <c r="F6" s="2"/>
      <c r="G6" s="33"/>
    </row>
    <row r="7" spans="1:10" s="21" customFormat="1" x14ac:dyDescent="0.25">
      <c r="A7" s="23">
        <v>39856</v>
      </c>
      <c r="B7" s="108">
        <v>39856</v>
      </c>
      <c r="C7" s="100" t="s">
        <v>1843</v>
      </c>
      <c r="D7" s="2">
        <v>236.73</v>
      </c>
      <c r="E7" s="23"/>
      <c r="F7" s="2"/>
      <c r="G7" s="33"/>
    </row>
    <row r="8" spans="1:10" s="21" customFormat="1" x14ac:dyDescent="0.25">
      <c r="A8" s="23">
        <v>87150</v>
      </c>
      <c r="B8" s="108">
        <v>87150</v>
      </c>
      <c r="C8" s="100" t="s">
        <v>1844</v>
      </c>
      <c r="D8" s="2">
        <v>176.33</v>
      </c>
      <c r="E8" s="23"/>
      <c r="F8" s="2"/>
      <c r="G8" s="33"/>
    </row>
    <row r="9" spans="1:10" s="21" customFormat="1" ht="13.5" customHeight="1" x14ac:dyDescent="0.25">
      <c r="A9" s="23">
        <v>87152</v>
      </c>
      <c r="B9" s="108">
        <v>87152</v>
      </c>
      <c r="C9" s="100" t="s">
        <v>1373</v>
      </c>
      <c r="D9" s="2">
        <v>278.08</v>
      </c>
      <c r="E9" s="23"/>
      <c r="F9" s="2"/>
      <c r="G9" s="33"/>
    </row>
    <row r="10" spans="1:10" s="21" customFormat="1" x14ac:dyDescent="0.25">
      <c r="A10" s="99" t="s">
        <v>1352</v>
      </c>
      <c r="B10" s="100">
        <v>31150</v>
      </c>
      <c r="C10" s="100" t="s">
        <v>1351</v>
      </c>
      <c r="D10" s="2">
        <v>47.92</v>
      </c>
      <c r="E10" s="99"/>
      <c r="F10" s="2"/>
      <c r="G10" s="33"/>
    </row>
    <row r="11" spans="1:10" s="21" customFormat="1" x14ac:dyDescent="0.25">
      <c r="A11" s="99" t="s">
        <v>1353</v>
      </c>
      <c r="B11" s="100">
        <v>32017</v>
      </c>
      <c r="C11" s="100" t="s">
        <v>1845</v>
      </c>
      <c r="D11" s="2">
        <v>4.6399999999999997</v>
      </c>
      <c r="E11" s="99"/>
      <c r="F11" s="2"/>
      <c r="G11" s="33"/>
    </row>
    <row r="12" spans="1:10" s="21" customFormat="1" x14ac:dyDescent="0.25">
      <c r="A12" s="99" t="s">
        <v>351</v>
      </c>
      <c r="B12" s="100" t="s">
        <v>1815</v>
      </c>
      <c r="C12" s="100" t="s">
        <v>1846</v>
      </c>
      <c r="D12" s="2">
        <v>35.89</v>
      </c>
      <c r="E12" s="99"/>
      <c r="F12" s="2"/>
      <c r="G12" s="33"/>
    </row>
    <row r="13" spans="1:10" s="21" customFormat="1" x14ac:dyDescent="0.25">
      <c r="A13" s="99" t="s">
        <v>1354</v>
      </c>
      <c r="B13" s="100">
        <v>33029</v>
      </c>
      <c r="C13" s="100" t="s">
        <v>1847</v>
      </c>
      <c r="D13" s="2">
        <v>24.45</v>
      </c>
      <c r="E13" s="99"/>
      <c r="F13" s="2"/>
      <c r="G13" s="33"/>
    </row>
    <row r="14" spans="1:10" s="21" customFormat="1" x14ac:dyDescent="0.25">
      <c r="A14" s="99" t="s">
        <v>1355</v>
      </c>
      <c r="B14" s="100">
        <v>33030</v>
      </c>
      <c r="C14" s="100" t="s">
        <v>1848</v>
      </c>
      <c r="D14" s="2">
        <v>172.68</v>
      </c>
      <c r="E14" s="99"/>
      <c r="F14" s="2"/>
      <c r="G14" s="33"/>
    </row>
    <row r="15" spans="1:10" s="21" customFormat="1" x14ac:dyDescent="0.25">
      <c r="A15" s="99" t="s">
        <v>1200</v>
      </c>
      <c r="B15" s="100">
        <v>36225</v>
      </c>
      <c r="C15" s="100" t="s">
        <v>2000</v>
      </c>
      <c r="D15" s="2">
        <v>17.75</v>
      </c>
      <c r="E15" s="99"/>
      <c r="F15" s="2"/>
      <c r="G15" s="33"/>
    </row>
    <row r="16" spans="1:10" s="21" customFormat="1" x14ac:dyDescent="0.25">
      <c r="A16" s="99" t="s">
        <v>1816</v>
      </c>
      <c r="B16" s="100" t="s">
        <v>1817</v>
      </c>
      <c r="C16" s="100" t="s">
        <v>1849</v>
      </c>
      <c r="D16" s="2">
        <v>33</v>
      </c>
      <c r="E16" s="99"/>
      <c r="F16" s="2"/>
      <c r="G16" s="33"/>
    </row>
    <row r="17" spans="1:7" s="21" customFormat="1" x14ac:dyDescent="0.25">
      <c r="A17" s="99" t="s">
        <v>1818</v>
      </c>
      <c r="B17" s="100" t="s">
        <v>1819</v>
      </c>
      <c r="C17" s="100" t="s">
        <v>1850</v>
      </c>
      <c r="D17" s="2">
        <v>44.26</v>
      </c>
      <c r="E17" s="99"/>
      <c r="F17" s="2"/>
      <c r="G17" s="33"/>
    </row>
    <row r="18" spans="1:7" s="21" customFormat="1" x14ac:dyDescent="0.25">
      <c r="A18" s="99" t="s">
        <v>1820</v>
      </c>
      <c r="B18" s="100" t="s">
        <v>1821</v>
      </c>
      <c r="C18" s="100" t="s">
        <v>1851</v>
      </c>
      <c r="D18" s="2">
        <v>107.99</v>
      </c>
      <c r="E18" s="99"/>
      <c r="F18" s="2"/>
      <c r="G18" s="33"/>
    </row>
    <row r="19" spans="1:7" s="21" customFormat="1" x14ac:dyDescent="0.25">
      <c r="A19" s="99" t="s">
        <v>1822</v>
      </c>
      <c r="B19" s="100" t="s">
        <v>1823</v>
      </c>
      <c r="C19" s="100" t="s">
        <v>1852</v>
      </c>
      <c r="D19" s="2">
        <v>79.91</v>
      </c>
      <c r="E19" s="99"/>
      <c r="F19" s="2"/>
      <c r="G19" s="33"/>
    </row>
    <row r="20" spans="1:7" s="21" customFormat="1" x14ac:dyDescent="0.25">
      <c r="A20" s="99" t="s">
        <v>1824</v>
      </c>
      <c r="B20" s="100" t="s">
        <v>1825</v>
      </c>
      <c r="C20" s="100" t="s">
        <v>1853</v>
      </c>
      <c r="D20" s="2">
        <v>107.89</v>
      </c>
      <c r="E20" s="99"/>
      <c r="F20" s="2"/>
      <c r="G20" s="33"/>
    </row>
    <row r="21" spans="1:7" s="21" customFormat="1" x14ac:dyDescent="0.25">
      <c r="A21" s="99" t="s">
        <v>1826</v>
      </c>
      <c r="B21" s="100" t="s">
        <v>1827</v>
      </c>
      <c r="C21" s="100" t="s">
        <v>1854</v>
      </c>
      <c r="D21" s="2">
        <v>143.84</v>
      </c>
      <c r="E21" s="99"/>
      <c r="F21" s="2"/>
      <c r="G21" s="33"/>
    </row>
    <row r="22" spans="1:7" s="21" customFormat="1" x14ac:dyDescent="0.25">
      <c r="A22" s="99" t="s">
        <v>1828</v>
      </c>
      <c r="B22" s="100" t="s">
        <v>1829</v>
      </c>
      <c r="C22" s="100" t="s">
        <v>1855</v>
      </c>
      <c r="D22" s="2">
        <v>83.98</v>
      </c>
      <c r="E22" s="99"/>
      <c r="F22" s="2"/>
      <c r="G22" s="33"/>
    </row>
    <row r="23" spans="1:7" s="21" customFormat="1" x14ac:dyDescent="0.25">
      <c r="A23" s="99" t="s">
        <v>1830</v>
      </c>
      <c r="B23" s="100" t="s">
        <v>1831</v>
      </c>
      <c r="C23" s="100" t="s">
        <v>1856</v>
      </c>
      <c r="D23" s="2">
        <v>118.3</v>
      </c>
      <c r="E23" s="99"/>
      <c r="F23" s="2"/>
      <c r="G23" s="33"/>
    </row>
    <row r="24" spans="1:7" s="21" customFormat="1" x14ac:dyDescent="0.25">
      <c r="A24" s="99" t="s">
        <v>1832</v>
      </c>
      <c r="B24" s="100" t="s">
        <v>1833</v>
      </c>
      <c r="C24" s="100" t="s">
        <v>1857</v>
      </c>
      <c r="D24" s="2">
        <v>151.16</v>
      </c>
      <c r="E24" s="99"/>
      <c r="F24" s="2"/>
      <c r="G24" s="33"/>
    </row>
    <row r="25" spans="1:7" s="21" customFormat="1" x14ac:dyDescent="0.25">
      <c r="A25" s="99" t="s">
        <v>1834</v>
      </c>
      <c r="B25" s="100" t="s">
        <v>1835</v>
      </c>
      <c r="C25" s="100" t="s">
        <v>1858</v>
      </c>
      <c r="D25" s="2">
        <v>32.79</v>
      </c>
      <c r="E25" s="99"/>
      <c r="F25" s="2"/>
      <c r="G25" s="33"/>
    </row>
    <row r="26" spans="1:7" s="21" customFormat="1" x14ac:dyDescent="0.25">
      <c r="A26" s="99" t="s">
        <v>1836</v>
      </c>
      <c r="B26" s="100" t="s">
        <v>1837</v>
      </c>
      <c r="C26" s="100" t="s">
        <v>1859</v>
      </c>
      <c r="D26" s="2">
        <v>43.71</v>
      </c>
      <c r="E26" s="99"/>
      <c r="F26" s="2"/>
      <c r="G26" s="33"/>
    </row>
    <row r="27" spans="1:7" s="21" customFormat="1" x14ac:dyDescent="0.25">
      <c r="A27" s="99" t="s">
        <v>1925</v>
      </c>
      <c r="B27" s="100" t="s">
        <v>1926</v>
      </c>
      <c r="C27" s="100" t="s">
        <v>1927</v>
      </c>
      <c r="D27" s="2">
        <v>6516.85</v>
      </c>
      <c r="E27" s="99"/>
      <c r="F27" s="2"/>
      <c r="G27" s="33"/>
    </row>
    <row r="28" spans="1:7" s="21" customFormat="1" x14ac:dyDescent="0.25">
      <c r="A28" s="99" t="s">
        <v>1928</v>
      </c>
      <c r="B28" s="100" t="s">
        <v>1929</v>
      </c>
      <c r="C28" s="100" t="s">
        <v>1930</v>
      </c>
      <c r="D28" s="2">
        <v>7741.31</v>
      </c>
      <c r="E28" s="99"/>
      <c r="F28" s="2"/>
      <c r="G28" s="33"/>
    </row>
    <row r="29" spans="1:7" s="21" customFormat="1" x14ac:dyDescent="0.25">
      <c r="A29" s="99" t="s">
        <v>1364</v>
      </c>
      <c r="B29" s="100">
        <v>87102</v>
      </c>
      <c r="C29" s="100" t="s">
        <v>1363</v>
      </c>
      <c r="D29" s="2">
        <v>435.33</v>
      </c>
      <c r="E29" s="99"/>
      <c r="F29" s="2"/>
      <c r="G29" s="33"/>
    </row>
    <row r="30" spans="1:7" s="21" customFormat="1" x14ac:dyDescent="0.25">
      <c r="A30" s="99" t="s">
        <v>1365</v>
      </c>
      <c r="B30" s="100">
        <v>87119</v>
      </c>
      <c r="C30" s="100" t="s">
        <v>1860</v>
      </c>
      <c r="D30" s="2">
        <v>47.34</v>
      </c>
      <c r="E30" s="99"/>
      <c r="F30" s="2"/>
      <c r="G30" s="33"/>
    </row>
    <row r="31" spans="1:7" s="21" customFormat="1" x14ac:dyDescent="0.25">
      <c r="A31" s="99" t="s">
        <v>1367</v>
      </c>
      <c r="B31" s="100">
        <v>87122</v>
      </c>
      <c r="C31" s="100" t="s">
        <v>1861</v>
      </c>
      <c r="D31" s="2">
        <v>58.42</v>
      </c>
      <c r="E31" s="99"/>
      <c r="F31" s="2"/>
      <c r="G31" s="33"/>
    </row>
    <row r="32" spans="1:7" s="21" customFormat="1" x14ac:dyDescent="0.25">
      <c r="A32" s="99" t="s">
        <v>1369</v>
      </c>
      <c r="B32" s="100">
        <v>87133</v>
      </c>
      <c r="C32" s="100" t="s">
        <v>1862</v>
      </c>
      <c r="D32" s="2">
        <v>6.95</v>
      </c>
      <c r="E32" s="99"/>
      <c r="F32" s="2"/>
      <c r="G32" s="33"/>
    </row>
    <row r="33" spans="1:7" s="21" customFormat="1" x14ac:dyDescent="0.25">
      <c r="A33" s="99" t="s">
        <v>1371</v>
      </c>
      <c r="B33" s="100">
        <v>87138</v>
      </c>
      <c r="C33" s="100" t="s">
        <v>1863</v>
      </c>
      <c r="D33" s="2">
        <v>14.03</v>
      </c>
      <c r="E33" s="99"/>
      <c r="F33" s="2"/>
      <c r="G33" s="33"/>
    </row>
    <row r="34" spans="1:7" s="21" customFormat="1" x14ac:dyDescent="0.25">
      <c r="A34" s="99" t="s">
        <v>1372</v>
      </c>
      <c r="B34" s="100">
        <v>87141</v>
      </c>
      <c r="C34" s="100" t="s">
        <v>1864</v>
      </c>
      <c r="D34" s="2">
        <v>211.07</v>
      </c>
      <c r="E34" s="99"/>
      <c r="F34" s="2"/>
      <c r="G34" s="33"/>
    </row>
    <row r="35" spans="1:7" s="21" customFormat="1" x14ac:dyDescent="0.25">
      <c r="A35" s="99" t="s">
        <v>1375</v>
      </c>
      <c r="B35" s="100">
        <v>87165</v>
      </c>
      <c r="C35" s="100" t="s">
        <v>1865</v>
      </c>
      <c r="D35" s="2">
        <v>14.73</v>
      </c>
      <c r="E35" s="99"/>
      <c r="F35" s="2"/>
      <c r="G35" s="33"/>
    </row>
    <row r="36" spans="1:7" s="21" customFormat="1" x14ac:dyDescent="0.25">
      <c r="A36" s="99" t="s">
        <v>1377</v>
      </c>
      <c r="B36" s="100">
        <v>87173</v>
      </c>
      <c r="C36" s="100" t="s">
        <v>1866</v>
      </c>
      <c r="D36" s="2">
        <v>21.9</v>
      </c>
      <c r="E36" s="99"/>
      <c r="F36" s="2"/>
      <c r="G36" s="33"/>
    </row>
    <row r="37" spans="1:7" s="21" customFormat="1" x14ac:dyDescent="0.25">
      <c r="A37" s="99" t="s">
        <v>1380</v>
      </c>
      <c r="B37" s="100">
        <v>87316</v>
      </c>
      <c r="C37" s="100" t="s">
        <v>1379</v>
      </c>
      <c r="D37" s="2">
        <v>7.98</v>
      </c>
      <c r="E37" s="99"/>
      <c r="F37" s="2"/>
      <c r="G37" s="33"/>
    </row>
    <row r="38" spans="1:7" s="21" customFormat="1" x14ac:dyDescent="0.25">
      <c r="A38" s="99" t="s">
        <v>1382</v>
      </c>
      <c r="B38" s="100">
        <v>87375</v>
      </c>
      <c r="C38" s="100" t="s">
        <v>1867</v>
      </c>
      <c r="D38" s="2">
        <v>27.91</v>
      </c>
      <c r="E38" s="99"/>
      <c r="F38" s="2"/>
      <c r="G38" s="33"/>
    </row>
    <row r="39" spans="1:7" s="21" customFormat="1" ht="14.5" x14ac:dyDescent="0.35">
      <c r="A39" s="99"/>
      <c r="B39" s="100"/>
      <c r="C39" s="100"/>
      <c r="D39"/>
      <c r="E39" s="99"/>
      <c r="F39" s="2"/>
      <c r="G39" s="33"/>
    </row>
    <row r="40" spans="1:7" s="21" customFormat="1" x14ac:dyDescent="0.25">
      <c r="A40" s="99"/>
      <c r="B40" s="100"/>
      <c r="C40" s="100"/>
      <c r="D40" s="121"/>
      <c r="E40" s="99"/>
      <c r="F40" s="2"/>
      <c r="G40" s="33"/>
    </row>
    <row r="41" spans="1:7" s="21" customFormat="1" ht="15" thickBot="1" x14ac:dyDescent="0.4">
      <c r="A41" s="99"/>
      <c r="B41" s="100"/>
      <c r="C41" s="100"/>
      <c r="D41" s="119"/>
      <c r="E41" s="99"/>
      <c r="F41" s="2"/>
      <c r="G41" s="33"/>
    </row>
    <row r="42" spans="1:7" s="21" customFormat="1" x14ac:dyDescent="0.25">
      <c r="A42" s="99"/>
      <c r="B42" s="100"/>
      <c r="C42" s="100"/>
      <c r="D42" s="2"/>
      <c r="E42" s="99"/>
      <c r="F42" s="2"/>
      <c r="G42" s="33"/>
    </row>
    <row r="43" spans="1:7" s="21" customFormat="1" x14ac:dyDescent="0.25">
      <c r="A43" s="99"/>
      <c r="B43" s="100"/>
      <c r="C43" s="100"/>
      <c r="D43" s="2"/>
      <c r="E43" s="99"/>
      <c r="F43" s="2"/>
      <c r="G43" s="33"/>
    </row>
    <row r="44" spans="1:7" s="21" customFormat="1" x14ac:dyDescent="0.25">
      <c r="A44" s="99"/>
      <c r="B44" s="100"/>
      <c r="C44" s="100"/>
      <c r="D44" s="2"/>
      <c r="E44" s="99"/>
      <c r="F44" s="2"/>
      <c r="G44" s="33"/>
    </row>
    <row r="45" spans="1:7" s="21" customFormat="1" x14ac:dyDescent="0.25">
      <c r="A45" s="99"/>
      <c r="B45" s="100"/>
      <c r="C45" s="100"/>
      <c r="D45" s="2"/>
      <c r="E45" s="99"/>
      <c r="F45" s="2"/>
      <c r="G45" s="33"/>
    </row>
    <row r="46" spans="1:7" s="21" customFormat="1" x14ac:dyDescent="0.25">
      <c r="A46" s="99"/>
      <c r="B46" s="100"/>
      <c r="C46" s="100"/>
      <c r="D46" s="2"/>
      <c r="E46" s="99"/>
      <c r="F46" s="2"/>
      <c r="G46" s="33"/>
    </row>
    <row r="47" spans="1:7" s="21" customFormat="1" x14ac:dyDescent="0.25">
      <c r="A47" s="99"/>
      <c r="B47" s="100"/>
      <c r="C47" s="100"/>
      <c r="D47" s="2"/>
      <c r="E47" s="99"/>
      <c r="F47" s="2"/>
      <c r="G47" s="33"/>
    </row>
    <row r="48" spans="1:7" s="21" customFormat="1" x14ac:dyDescent="0.25">
      <c r="A48" s="99"/>
      <c r="B48" s="100"/>
      <c r="C48" s="100"/>
      <c r="D48" s="2"/>
      <c r="E48" s="99"/>
      <c r="F48" s="2"/>
      <c r="G48" s="33"/>
    </row>
    <row r="49" spans="1:7" s="21" customFormat="1" x14ac:dyDescent="0.25">
      <c r="A49" s="99"/>
      <c r="B49" s="100"/>
      <c r="C49" s="100"/>
      <c r="D49" s="2"/>
      <c r="E49" s="99"/>
      <c r="F49" s="2"/>
      <c r="G49" s="33"/>
    </row>
    <row r="50" spans="1:7" s="21" customFormat="1" x14ac:dyDescent="0.25">
      <c r="A50" s="99"/>
      <c r="B50" s="100"/>
      <c r="C50" s="100"/>
      <c r="D50" s="2"/>
      <c r="E50" s="99"/>
      <c r="F50" s="2"/>
      <c r="G50" s="33"/>
    </row>
    <row r="51" spans="1:7" s="21" customFormat="1" x14ac:dyDescent="0.25">
      <c r="A51" s="99"/>
      <c r="B51" s="100"/>
      <c r="C51" s="100"/>
      <c r="D51" s="2"/>
      <c r="E51" s="99"/>
      <c r="F51" s="2"/>
      <c r="G51" s="33"/>
    </row>
    <row r="52" spans="1:7" s="21" customFormat="1" x14ac:dyDescent="0.25">
      <c r="A52" s="99"/>
      <c r="B52" s="100"/>
      <c r="C52" s="100"/>
      <c r="D52" s="2"/>
      <c r="E52" s="99"/>
      <c r="F52" s="2"/>
      <c r="G52" s="33"/>
    </row>
    <row r="53" spans="1:7" s="21" customFormat="1" x14ac:dyDescent="0.25">
      <c r="A53" s="99"/>
      <c r="B53" s="100"/>
      <c r="C53" s="100"/>
      <c r="D53" s="2"/>
      <c r="E53" s="99"/>
      <c r="F53" s="2"/>
      <c r="G53" s="33"/>
    </row>
    <row r="54" spans="1:7" s="21" customFormat="1" x14ac:dyDescent="0.25">
      <c r="A54" s="99"/>
      <c r="B54" s="100"/>
      <c r="C54" s="100"/>
      <c r="D54" s="2"/>
      <c r="E54" s="99"/>
      <c r="F54" s="2"/>
      <c r="G54" s="33"/>
    </row>
    <row r="55" spans="1:7" s="21" customFormat="1" x14ac:dyDescent="0.25">
      <c r="A55" s="99"/>
      <c r="B55" s="100"/>
      <c r="C55" s="100"/>
      <c r="D55" s="2"/>
      <c r="E55" s="99"/>
      <c r="F55" s="2"/>
      <c r="G55" s="33"/>
    </row>
    <row r="56" spans="1:7" s="21" customFormat="1" x14ac:dyDescent="0.25">
      <c r="A56" s="99"/>
      <c r="B56" s="100"/>
      <c r="C56" s="100"/>
      <c r="D56" s="2"/>
      <c r="E56" s="99"/>
      <c r="F56" s="2"/>
      <c r="G56" s="33"/>
    </row>
    <row r="57" spans="1:7" s="21" customFormat="1" x14ac:dyDescent="0.25">
      <c r="A57" s="99"/>
      <c r="B57" s="100"/>
      <c r="C57" s="100"/>
      <c r="D57" s="2"/>
      <c r="E57" s="99"/>
      <c r="F57" s="2"/>
      <c r="G57" s="33"/>
    </row>
    <row r="58" spans="1:7" s="21" customFormat="1" x14ac:dyDescent="0.25">
      <c r="A58" s="99"/>
      <c r="B58" s="100"/>
      <c r="C58" s="100"/>
      <c r="D58" s="2"/>
      <c r="E58" s="99"/>
      <c r="F58" s="2"/>
      <c r="G58" s="33"/>
    </row>
    <row r="59" spans="1:7" s="21" customFormat="1" x14ac:dyDescent="0.25">
      <c r="A59" s="99"/>
      <c r="B59" s="100"/>
      <c r="C59" s="100"/>
      <c r="D59" s="2"/>
      <c r="E59" s="99"/>
      <c r="F59" s="2"/>
      <c r="G59" s="33"/>
    </row>
    <row r="60" spans="1:7" s="21" customFormat="1" x14ac:dyDescent="0.25">
      <c r="A60" s="99"/>
      <c r="B60" s="100"/>
      <c r="C60" s="100"/>
      <c r="D60" s="2"/>
      <c r="E60" s="99"/>
      <c r="F60" s="2"/>
      <c r="G60" s="33"/>
    </row>
    <row r="61" spans="1:7" s="21" customFormat="1" x14ac:dyDescent="0.25">
      <c r="A61" s="99"/>
      <c r="B61" s="100"/>
      <c r="C61" s="100"/>
      <c r="D61" s="2"/>
      <c r="E61" s="99"/>
      <c r="F61" s="2"/>
      <c r="G61" s="33"/>
    </row>
    <row r="62" spans="1:7" s="21" customFormat="1" x14ac:dyDescent="0.25">
      <c r="A62" s="99"/>
      <c r="B62" s="100"/>
      <c r="C62" s="100"/>
      <c r="D62" s="2"/>
      <c r="E62" s="99"/>
      <c r="F62" s="2"/>
      <c r="G62" s="33"/>
    </row>
    <row r="63" spans="1:7" s="21" customFormat="1" x14ac:dyDescent="0.25">
      <c r="A63" s="99"/>
      <c r="B63" s="100"/>
      <c r="C63" s="100"/>
      <c r="D63" s="2"/>
      <c r="E63" s="99"/>
      <c r="F63" s="2"/>
      <c r="G63" s="33"/>
    </row>
    <row r="64" spans="1:7" s="21" customFormat="1" x14ac:dyDescent="0.25">
      <c r="A64" s="99"/>
      <c r="B64" s="100"/>
      <c r="C64" s="100"/>
      <c r="D64" s="2"/>
      <c r="E64" s="99"/>
      <c r="F64" s="2"/>
      <c r="G64" s="33"/>
    </row>
    <row r="65" spans="1:7" s="21" customFormat="1" x14ac:dyDescent="0.25">
      <c r="A65" s="99"/>
      <c r="B65" s="100"/>
      <c r="C65" s="100"/>
      <c r="D65" s="2"/>
      <c r="E65" s="99"/>
      <c r="F65" s="2"/>
      <c r="G65" s="33"/>
    </row>
    <row r="66" spans="1:7" s="21" customFormat="1" x14ac:dyDescent="0.25">
      <c r="A66" s="99"/>
      <c r="B66" s="100"/>
      <c r="C66" s="100"/>
      <c r="D66" s="2"/>
      <c r="E66" s="2"/>
      <c r="F66" s="33"/>
    </row>
    <row r="67" spans="1:7" s="21" customFormat="1" x14ac:dyDescent="0.25">
      <c r="A67" s="99"/>
      <c r="B67" s="100"/>
      <c r="C67" s="100"/>
      <c r="D67" s="2"/>
      <c r="E67" s="2"/>
      <c r="F67" s="33"/>
    </row>
    <row r="68" spans="1:7" s="21" customFormat="1" x14ac:dyDescent="0.25">
      <c r="A68" s="99"/>
      <c r="B68" s="100"/>
      <c r="C68" s="100"/>
      <c r="D68" s="2"/>
      <c r="E68" s="2"/>
      <c r="F68" s="33"/>
    </row>
    <row r="69" spans="1:7" s="21" customFormat="1" x14ac:dyDescent="0.25">
      <c r="A69" s="99"/>
      <c r="B69" s="100"/>
      <c r="C69" s="100"/>
      <c r="D69" s="2"/>
      <c r="E69" s="2"/>
      <c r="F69" s="33"/>
    </row>
    <row r="70" spans="1:7" s="21" customFormat="1" x14ac:dyDescent="0.25">
      <c r="A70" s="99"/>
      <c r="B70" s="100"/>
      <c r="C70" s="100"/>
      <c r="D70" s="2"/>
      <c r="E70" s="2"/>
      <c r="F70" s="33"/>
    </row>
    <row r="71" spans="1:7" s="21" customFormat="1" x14ac:dyDescent="0.25">
      <c r="A71" s="99"/>
      <c r="B71" s="100"/>
      <c r="C71" s="100"/>
      <c r="D71" s="2"/>
      <c r="E71" s="2"/>
      <c r="F71" s="33"/>
    </row>
    <row r="72" spans="1:7" s="21" customFormat="1" x14ac:dyDescent="0.25">
      <c r="A72" s="99"/>
      <c r="B72" s="100"/>
      <c r="C72" s="100"/>
      <c r="D72" s="2"/>
      <c r="E72" s="2"/>
      <c r="F72" s="33"/>
    </row>
    <row r="73" spans="1:7" s="21" customFormat="1" x14ac:dyDescent="0.25">
      <c r="A73" s="99"/>
      <c r="B73" s="100"/>
      <c r="C73" s="100"/>
      <c r="D73" s="2"/>
      <c r="E73" s="2"/>
      <c r="F73" s="33"/>
    </row>
    <row r="74" spans="1:7" s="21" customFormat="1" x14ac:dyDescent="0.25">
      <c r="A74" s="99"/>
      <c r="B74" s="100"/>
      <c r="C74" s="100"/>
      <c r="D74" s="2"/>
      <c r="E74" s="2"/>
      <c r="F74" s="33"/>
    </row>
    <row r="75" spans="1:7" s="21" customFormat="1" x14ac:dyDescent="0.25">
      <c r="A75" s="99"/>
      <c r="B75" s="100"/>
      <c r="C75" s="100"/>
      <c r="D75" s="2"/>
      <c r="E75" s="2"/>
      <c r="F75" s="33"/>
    </row>
    <row r="76" spans="1:7" s="21" customFormat="1" x14ac:dyDescent="0.25">
      <c r="A76" s="99"/>
      <c r="B76" s="100"/>
      <c r="C76" s="100"/>
      <c r="D76" s="2"/>
      <c r="E76" s="2"/>
      <c r="F76" s="33"/>
    </row>
    <row r="77" spans="1:7" s="21" customFormat="1" x14ac:dyDescent="0.25">
      <c r="A77" s="99"/>
      <c r="B77" s="100"/>
      <c r="C77" s="100"/>
      <c r="D77" s="2"/>
      <c r="E77" s="2"/>
      <c r="F77" s="33"/>
    </row>
    <row r="78" spans="1:7" s="21" customFormat="1" x14ac:dyDescent="0.25">
      <c r="A78" s="23"/>
      <c r="B78" s="77"/>
      <c r="C78" s="23"/>
      <c r="D78" s="2"/>
      <c r="E78" s="2"/>
      <c r="F78" s="33"/>
    </row>
    <row r="79" spans="1:7" s="21" customFormat="1" x14ac:dyDescent="0.25">
      <c r="A79" s="23"/>
      <c r="B79" s="77"/>
      <c r="C79" s="23"/>
      <c r="D79" s="2"/>
      <c r="E79" s="2"/>
      <c r="F79" s="33"/>
    </row>
    <row r="80" spans="1:7" s="21" customFormat="1" x14ac:dyDescent="0.25">
      <c r="A80" s="23"/>
      <c r="B80" s="77"/>
      <c r="C80" s="23"/>
      <c r="D80" s="2"/>
      <c r="E80" s="2"/>
      <c r="F80" s="33"/>
    </row>
    <row r="81" spans="1:6" s="21" customFormat="1" x14ac:dyDescent="0.25">
      <c r="A81" s="23"/>
      <c r="B81" s="77"/>
      <c r="C81" s="23"/>
      <c r="D81" s="2"/>
      <c r="E81" s="2"/>
      <c r="F81" s="33"/>
    </row>
    <row r="82" spans="1:6" s="21" customFormat="1" x14ac:dyDescent="0.25">
      <c r="A82" s="23"/>
      <c r="B82" s="77"/>
      <c r="C82" s="23"/>
      <c r="D82" s="2"/>
      <c r="E82" s="2"/>
      <c r="F82" s="33"/>
    </row>
    <row r="83" spans="1:6" s="21" customFormat="1" x14ac:dyDescent="0.25">
      <c r="A83" s="23"/>
      <c r="B83" s="77"/>
      <c r="C83" s="23"/>
      <c r="D83" s="2"/>
      <c r="E83" s="2"/>
      <c r="F83" s="33"/>
    </row>
    <row r="84" spans="1:6" s="21" customFormat="1" x14ac:dyDescent="0.25">
      <c r="A84" s="23"/>
      <c r="B84" s="77"/>
      <c r="C84" s="23"/>
      <c r="D84" s="2"/>
      <c r="E84" s="2"/>
      <c r="F84" s="33"/>
    </row>
    <row r="85" spans="1:6" s="21" customFormat="1" x14ac:dyDescent="0.25">
      <c r="A85" s="23"/>
      <c r="B85" s="77"/>
      <c r="C85" s="23"/>
      <c r="D85" s="2"/>
      <c r="E85" s="2"/>
      <c r="F85" s="33"/>
    </row>
    <row r="86" spans="1:6" s="21" customFormat="1" x14ac:dyDescent="0.25">
      <c r="A86" s="23"/>
      <c r="B86" s="77"/>
      <c r="C86" s="23"/>
      <c r="D86" s="2"/>
      <c r="E86" s="2"/>
      <c r="F86" s="33"/>
    </row>
    <row r="87" spans="1:6" s="21" customFormat="1" x14ac:dyDescent="0.25">
      <c r="A87" s="23"/>
      <c r="B87" s="77"/>
      <c r="C87" s="23"/>
      <c r="D87" s="2"/>
      <c r="E87" s="2"/>
      <c r="F87" s="33"/>
    </row>
    <row r="88" spans="1:6" s="21" customFormat="1" x14ac:dyDescent="0.25">
      <c r="A88" s="23"/>
      <c r="B88" s="77"/>
      <c r="C88" s="23"/>
      <c r="D88" s="2"/>
      <c r="E88" s="2"/>
      <c r="F88" s="33"/>
    </row>
    <row r="89" spans="1:6" s="21" customFormat="1" x14ac:dyDescent="0.25">
      <c r="A89" s="23"/>
      <c r="B89" s="77"/>
      <c r="C89" s="23"/>
      <c r="D89" s="2"/>
      <c r="E89" s="2"/>
      <c r="F89" s="33"/>
    </row>
    <row r="90" spans="1:6" s="21" customFormat="1" x14ac:dyDescent="0.25">
      <c r="A90" s="23"/>
      <c r="B90" s="77"/>
      <c r="C90" s="23"/>
      <c r="D90" s="2"/>
      <c r="E90" s="2"/>
      <c r="F90" s="33"/>
    </row>
    <row r="91" spans="1:6" s="21" customFormat="1" x14ac:dyDescent="0.25">
      <c r="A91" s="23"/>
      <c r="B91" s="77"/>
      <c r="C91" s="23"/>
      <c r="D91" s="2"/>
      <c r="E91" s="2"/>
      <c r="F91" s="33"/>
    </row>
    <row r="92" spans="1:6" s="21" customFormat="1" x14ac:dyDescent="0.25">
      <c r="A92" s="23"/>
      <c r="B92" s="77"/>
      <c r="C92" s="23"/>
      <c r="D92" s="2"/>
      <c r="E92" s="2"/>
      <c r="F92" s="33"/>
    </row>
    <row r="93" spans="1:6" s="21" customFormat="1" x14ac:dyDescent="0.25">
      <c r="A93" s="23"/>
      <c r="B93" s="77"/>
      <c r="C93" s="23"/>
      <c r="D93" s="2"/>
      <c r="E93" s="2"/>
      <c r="F93" s="33"/>
    </row>
    <row r="94" spans="1:6" s="21" customFormat="1" x14ac:dyDescent="0.25">
      <c r="A94" s="23"/>
      <c r="B94" s="77"/>
      <c r="C94" s="23"/>
      <c r="D94" s="2"/>
      <c r="E94" s="2"/>
      <c r="F94" s="33"/>
    </row>
    <row r="95" spans="1:6" s="21" customFormat="1" x14ac:dyDescent="0.25">
      <c r="A95" s="23"/>
      <c r="B95" s="77"/>
      <c r="C95" s="23"/>
      <c r="D95" s="2"/>
      <c r="E95" s="2"/>
      <c r="F95" s="33"/>
    </row>
    <row r="96" spans="1:6" s="21" customFormat="1" x14ac:dyDescent="0.25">
      <c r="A96" s="23"/>
      <c r="B96" s="77"/>
      <c r="C96" s="23"/>
      <c r="D96" s="2"/>
      <c r="E96" s="2"/>
      <c r="F96" s="33"/>
    </row>
    <row r="97" spans="1:6" s="21" customFormat="1" x14ac:dyDescent="0.25">
      <c r="A97" s="23"/>
      <c r="B97" s="77"/>
      <c r="C97" s="23"/>
      <c r="D97" s="2"/>
      <c r="E97" s="2"/>
      <c r="F97" s="33"/>
    </row>
    <row r="98" spans="1:6" s="21" customFormat="1" x14ac:dyDescent="0.25">
      <c r="A98" s="23"/>
      <c r="B98" s="77"/>
      <c r="C98" s="23"/>
      <c r="D98" s="2"/>
      <c r="E98" s="2"/>
      <c r="F98" s="33"/>
    </row>
    <row r="99" spans="1:6" s="21" customFormat="1" x14ac:dyDescent="0.25">
      <c r="A99" s="23"/>
      <c r="B99" s="77"/>
      <c r="C99" s="23"/>
      <c r="D99" s="2"/>
      <c r="E99" s="2"/>
      <c r="F99" s="33"/>
    </row>
    <row r="100" spans="1:6" s="21" customFormat="1" x14ac:dyDescent="0.25">
      <c r="A100" s="23"/>
      <c r="B100" s="77"/>
      <c r="C100" s="23"/>
      <c r="D100" s="2"/>
      <c r="E100" s="2"/>
      <c r="F100" s="33"/>
    </row>
    <row r="101" spans="1:6" s="21" customFormat="1" x14ac:dyDescent="0.25">
      <c r="A101" s="23"/>
      <c r="B101" s="77"/>
      <c r="C101" s="23"/>
      <c r="D101" s="2"/>
      <c r="E101" s="2"/>
      <c r="F101" s="33"/>
    </row>
    <row r="102" spans="1:6" s="21" customFormat="1" x14ac:dyDescent="0.25">
      <c r="A102" s="23"/>
      <c r="B102" s="77"/>
      <c r="C102" s="23"/>
      <c r="D102" s="2"/>
      <c r="E102" s="2"/>
      <c r="F102" s="33"/>
    </row>
    <row r="103" spans="1:6" s="21" customFormat="1" x14ac:dyDescent="0.25">
      <c r="A103" s="23"/>
      <c r="B103" s="77"/>
      <c r="C103" s="23"/>
      <c r="D103" s="2"/>
      <c r="E103" s="2"/>
      <c r="F103" s="33"/>
    </row>
    <row r="104" spans="1:6" s="21" customFormat="1" x14ac:dyDescent="0.25">
      <c r="A104" s="23"/>
      <c r="B104" s="77"/>
      <c r="C104" s="23"/>
      <c r="D104" s="2"/>
      <c r="E104" s="2"/>
      <c r="F104" s="33"/>
    </row>
    <row r="105" spans="1:6" s="21" customFormat="1" x14ac:dyDescent="0.25">
      <c r="A105" s="23"/>
      <c r="B105" s="77"/>
      <c r="C105" s="23"/>
      <c r="D105" s="2"/>
      <c r="E105" s="2"/>
      <c r="F105" s="33"/>
    </row>
    <row r="106" spans="1:6" s="21" customFormat="1" x14ac:dyDescent="0.25">
      <c r="A106" s="23"/>
      <c r="B106" s="77"/>
      <c r="C106" s="23"/>
      <c r="D106" s="2"/>
      <c r="E106" s="2"/>
      <c r="F106" s="33"/>
    </row>
    <row r="107" spans="1:6" s="21" customFormat="1" x14ac:dyDescent="0.25">
      <c r="A107" s="23"/>
      <c r="B107" s="77"/>
      <c r="C107" s="23"/>
      <c r="D107" s="2"/>
      <c r="E107" s="2"/>
      <c r="F107" s="33"/>
    </row>
    <row r="108" spans="1:6" s="21" customFormat="1" x14ac:dyDescent="0.25">
      <c r="A108" s="23"/>
      <c r="B108" s="77"/>
      <c r="C108" s="23"/>
      <c r="D108" s="2"/>
      <c r="E108" s="2"/>
      <c r="F108" s="33"/>
    </row>
    <row r="109" spans="1:6" s="21" customFormat="1" x14ac:dyDescent="0.25">
      <c r="A109" s="23"/>
      <c r="B109" s="77"/>
      <c r="C109" s="23"/>
      <c r="D109" s="2"/>
      <c r="E109" s="2"/>
      <c r="F109" s="33"/>
    </row>
    <row r="110" spans="1:6" s="21" customFormat="1" x14ac:dyDescent="0.25">
      <c r="A110" s="23"/>
      <c r="B110" s="77"/>
      <c r="C110" s="23"/>
      <c r="D110" s="2"/>
      <c r="E110" s="2"/>
      <c r="F110" s="33"/>
    </row>
    <row r="111" spans="1:6" s="21" customFormat="1" x14ac:dyDescent="0.25">
      <c r="A111" s="23"/>
      <c r="B111" s="77"/>
      <c r="C111" s="23"/>
      <c r="D111" s="2"/>
      <c r="E111" s="2"/>
      <c r="F111" s="33"/>
    </row>
    <row r="112" spans="1:6" s="21" customFormat="1" x14ac:dyDescent="0.25">
      <c r="A112" s="23"/>
      <c r="B112" s="77"/>
      <c r="C112" s="23"/>
      <c r="D112" s="2"/>
      <c r="E112" s="2"/>
      <c r="F112" s="33"/>
    </row>
    <row r="113" spans="1:6" s="21" customFormat="1" x14ac:dyDescent="0.25">
      <c r="A113" s="23"/>
      <c r="B113" s="77"/>
      <c r="C113" s="23"/>
      <c r="D113" s="2"/>
      <c r="E113" s="2"/>
      <c r="F113" s="33"/>
    </row>
    <row r="114" spans="1:6" s="21" customFormat="1" x14ac:dyDescent="0.25">
      <c r="A114" s="23"/>
      <c r="B114" s="77"/>
      <c r="C114" s="23"/>
      <c r="D114" s="2"/>
      <c r="E114" s="2"/>
      <c r="F114" s="33"/>
    </row>
    <row r="115" spans="1:6" s="21" customFormat="1" x14ac:dyDescent="0.25">
      <c r="A115" s="23"/>
      <c r="B115" s="77"/>
      <c r="C115" s="23"/>
      <c r="D115" s="2"/>
      <c r="E115" s="2"/>
      <c r="F115" s="33"/>
    </row>
    <row r="116" spans="1:6" s="21" customFormat="1" x14ac:dyDescent="0.25">
      <c r="A116" s="23"/>
      <c r="B116" s="77"/>
      <c r="C116" s="23"/>
      <c r="D116" s="2"/>
      <c r="E116" s="2"/>
      <c r="F116" s="33"/>
    </row>
    <row r="117" spans="1:6" s="21" customFormat="1" x14ac:dyDescent="0.25">
      <c r="A117" s="23"/>
      <c r="B117" s="77"/>
      <c r="C117" s="23"/>
      <c r="D117" s="2"/>
      <c r="E117" s="2"/>
      <c r="F117" s="33"/>
    </row>
    <row r="118" spans="1:6" s="21" customFormat="1" x14ac:dyDescent="0.25">
      <c r="A118" s="23"/>
      <c r="B118" s="77"/>
      <c r="C118" s="23"/>
      <c r="D118" s="2"/>
      <c r="E118" s="2"/>
      <c r="F118" s="33"/>
    </row>
    <row r="119" spans="1:6" s="21" customFormat="1" x14ac:dyDescent="0.25">
      <c r="A119" s="23"/>
      <c r="B119" s="77"/>
      <c r="C119" s="23"/>
      <c r="D119" s="2"/>
      <c r="E119" s="2"/>
      <c r="F119" s="33"/>
    </row>
    <row r="120" spans="1:6" s="21" customFormat="1" x14ac:dyDescent="0.25">
      <c r="A120" s="23"/>
      <c r="B120" s="77"/>
      <c r="C120" s="23"/>
      <c r="D120" s="2"/>
      <c r="E120" s="2"/>
      <c r="F120" s="33"/>
    </row>
    <row r="121" spans="1:6" s="21" customFormat="1" x14ac:dyDescent="0.25">
      <c r="A121" s="23"/>
      <c r="B121" s="77"/>
      <c r="C121" s="23"/>
      <c r="D121" s="2"/>
      <c r="E121" s="2"/>
      <c r="F121" s="33"/>
    </row>
    <row r="122" spans="1:6" s="21" customFormat="1" x14ac:dyDescent="0.25">
      <c r="A122" s="23"/>
      <c r="B122" s="77"/>
      <c r="C122" s="23"/>
      <c r="D122" s="2"/>
      <c r="E122" s="2"/>
      <c r="F122" s="33"/>
    </row>
    <row r="123" spans="1:6" s="21" customFormat="1" x14ac:dyDescent="0.25">
      <c r="A123" s="23"/>
      <c r="B123" s="77"/>
      <c r="C123" s="23"/>
      <c r="D123" s="2"/>
      <c r="E123" s="2"/>
      <c r="F123" s="33"/>
    </row>
    <row r="124" spans="1:6" s="21" customFormat="1" x14ac:dyDescent="0.25">
      <c r="A124" s="23"/>
      <c r="B124" s="77"/>
      <c r="C124" s="23"/>
      <c r="D124" s="2"/>
      <c r="E124" s="2"/>
      <c r="F124" s="33"/>
    </row>
    <row r="125" spans="1:6" s="21" customFormat="1" x14ac:dyDescent="0.25">
      <c r="A125" s="23"/>
      <c r="B125" s="77"/>
      <c r="C125" s="99"/>
      <c r="D125" s="2"/>
      <c r="E125" s="2"/>
      <c r="F125" s="33"/>
    </row>
    <row r="126" spans="1:6" s="21" customFormat="1" x14ac:dyDescent="0.25">
      <c r="A126" s="23"/>
      <c r="B126" s="77"/>
      <c r="C126" s="99"/>
      <c r="D126" s="2"/>
      <c r="E126" s="2"/>
      <c r="F126" s="33"/>
    </row>
    <row r="127" spans="1:6" s="21" customFormat="1" x14ac:dyDescent="0.25">
      <c r="A127" s="23"/>
      <c r="B127" s="77"/>
      <c r="C127" s="99"/>
      <c r="D127" s="2"/>
      <c r="E127" s="2"/>
      <c r="F127" s="33"/>
    </row>
    <row r="128" spans="1:6" s="21" customFormat="1" x14ac:dyDescent="0.25">
      <c r="A128" s="23"/>
      <c r="B128" s="77"/>
      <c r="C128" s="99"/>
      <c r="D128" s="2"/>
      <c r="E128" s="2"/>
      <c r="F128" s="33"/>
    </row>
    <row r="129" spans="1:6" s="21" customFormat="1" x14ac:dyDescent="0.25">
      <c r="A129" s="23"/>
      <c r="B129" s="77"/>
      <c r="C129" s="99"/>
      <c r="D129" s="2"/>
      <c r="E129" s="2"/>
      <c r="F129" s="33"/>
    </row>
    <row r="130" spans="1:6" s="21" customFormat="1" x14ac:dyDescent="0.25">
      <c r="A130" s="23"/>
      <c r="B130" s="77"/>
      <c r="C130" s="99"/>
      <c r="D130" s="2"/>
      <c r="E130" s="2"/>
      <c r="F130" s="33"/>
    </row>
    <row r="131" spans="1:6" s="21" customFormat="1" x14ac:dyDescent="0.25">
      <c r="A131" s="23"/>
      <c r="B131" s="77"/>
      <c r="C131" s="100"/>
      <c r="D131" s="2"/>
      <c r="E131" s="2"/>
      <c r="F131" s="33"/>
    </row>
    <row r="132" spans="1:6" s="21" customFormat="1" x14ac:dyDescent="0.25">
      <c r="A132" s="23"/>
      <c r="B132" s="77"/>
      <c r="C132" s="100"/>
      <c r="D132" s="2"/>
      <c r="E132" s="2"/>
      <c r="F132" s="33"/>
    </row>
    <row r="133" spans="1:6" s="21" customFormat="1" x14ac:dyDescent="0.25">
      <c r="A133" s="23"/>
      <c r="B133" s="77"/>
      <c r="C133" s="100"/>
      <c r="D133" s="2"/>
      <c r="E133" s="2"/>
      <c r="F133" s="33"/>
    </row>
    <row r="134" spans="1:6" s="21" customFormat="1" x14ac:dyDescent="0.25">
      <c r="A134" s="23"/>
      <c r="B134" s="77"/>
      <c r="C134" s="100"/>
      <c r="D134" s="2"/>
      <c r="E134" s="2"/>
      <c r="F134" s="33"/>
    </row>
    <row r="135" spans="1:6" s="21" customFormat="1" x14ac:dyDescent="0.25">
      <c r="A135" s="23"/>
      <c r="B135" s="77"/>
      <c r="C135" s="100"/>
      <c r="D135" s="2"/>
      <c r="E135" s="2"/>
      <c r="F135" s="33"/>
    </row>
    <row r="136" spans="1:6" s="21" customFormat="1" x14ac:dyDescent="0.25">
      <c r="A136" s="23"/>
      <c r="B136" s="77"/>
      <c r="C136" s="100"/>
      <c r="D136" s="2"/>
      <c r="E136" s="2"/>
      <c r="F136" s="33"/>
    </row>
    <row r="137" spans="1:6" s="21" customFormat="1" x14ac:dyDescent="0.25">
      <c r="A137" s="23"/>
      <c r="B137" s="77"/>
      <c r="C137" s="99"/>
      <c r="D137" s="2"/>
      <c r="E137" s="2"/>
      <c r="F137" s="33"/>
    </row>
    <row r="138" spans="1:6" s="21" customFormat="1" x14ac:dyDescent="0.25">
      <c r="A138" s="23"/>
      <c r="B138" s="77"/>
      <c r="C138" s="99"/>
      <c r="D138" s="2"/>
      <c r="E138" s="2"/>
      <c r="F138" s="33"/>
    </row>
    <row r="139" spans="1:6" s="21" customFormat="1" x14ac:dyDescent="0.25">
      <c r="A139" s="23"/>
      <c r="B139" s="77"/>
      <c r="C139" s="99"/>
      <c r="D139" s="2"/>
      <c r="E139" s="2"/>
      <c r="F139" s="33"/>
    </row>
    <row r="140" spans="1:6" s="21" customFormat="1" x14ac:dyDescent="0.25">
      <c r="A140" s="23"/>
      <c r="B140" s="77"/>
      <c r="C140" s="99"/>
      <c r="D140" s="2"/>
      <c r="E140" s="2"/>
      <c r="F140" s="33"/>
    </row>
    <row r="141" spans="1:6" s="21" customFormat="1" x14ac:dyDescent="0.25">
      <c r="A141" s="23"/>
      <c r="B141" s="77"/>
      <c r="C141" s="99"/>
      <c r="D141" s="2"/>
      <c r="E141" s="2"/>
      <c r="F141" s="33"/>
    </row>
    <row r="142" spans="1:6" s="21" customFormat="1" x14ac:dyDescent="0.25">
      <c r="A142" s="23"/>
      <c r="B142" s="77"/>
      <c r="C142" s="99"/>
      <c r="D142" s="2"/>
      <c r="E142" s="2"/>
      <c r="F142" s="33"/>
    </row>
    <row r="143" spans="1:6" s="21" customFormat="1" x14ac:dyDescent="0.25">
      <c r="A143" s="23"/>
      <c r="B143" s="77"/>
      <c r="C143" s="23"/>
      <c r="D143" s="2"/>
      <c r="E143" s="2"/>
      <c r="F143" s="33"/>
    </row>
    <row r="144" spans="1:6" s="21" customFormat="1" x14ac:dyDescent="0.25">
      <c r="A144" s="23"/>
      <c r="B144" s="77"/>
      <c r="C144" s="23"/>
      <c r="D144" s="2"/>
      <c r="E144" s="2"/>
      <c r="F144" s="33"/>
    </row>
    <row r="145" spans="1:6" s="21" customFormat="1" x14ac:dyDescent="0.25">
      <c r="A145" s="23"/>
      <c r="B145" s="77"/>
      <c r="C145" s="23"/>
      <c r="D145" s="2"/>
      <c r="E145" s="2"/>
      <c r="F145" s="33"/>
    </row>
    <row r="146" spans="1:6" s="21" customFormat="1" x14ac:dyDescent="0.25">
      <c r="A146" s="23"/>
      <c r="B146" s="77"/>
      <c r="C146" s="23"/>
      <c r="D146" s="2"/>
      <c r="E146" s="2"/>
      <c r="F146" s="33"/>
    </row>
    <row r="147" spans="1:6" s="21" customFormat="1" x14ac:dyDescent="0.25">
      <c r="A147" s="23"/>
      <c r="B147" s="77"/>
      <c r="C147" s="23"/>
      <c r="D147" s="2"/>
      <c r="E147" s="2"/>
      <c r="F147" s="33"/>
    </row>
    <row r="148" spans="1:6" s="21" customFormat="1" x14ac:dyDescent="0.25">
      <c r="A148" s="23"/>
      <c r="B148" s="77"/>
      <c r="C148" s="23"/>
      <c r="D148" s="2"/>
      <c r="E148" s="2"/>
      <c r="F148" s="33"/>
    </row>
    <row r="149" spans="1:6" s="21" customFormat="1" x14ac:dyDescent="0.25">
      <c r="A149" s="23"/>
      <c r="B149" s="77"/>
      <c r="C149" s="23"/>
      <c r="D149" s="2"/>
      <c r="E149" s="2"/>
      <c r="F149" s="33"/>
    </row>
    <row r="150" spans="1:6" s="21" customFormat="1" x14ac:dyDescent="0.25">
      <c r="A150" s="23"/>
      <c r="B150" s="77"/>
      <c r="C150" s="23"/>
      <c r="D150" s="2"/>
      <c r="E150" s="2"/>
      <c r="F150" s="33"/>
    </row>
    <row r="151" spans="1:6" s="21" customFormat="1" x14ac:dyDescent="0.25">
      <c r="A151" s="23"/>
      <c r="B151" s="77"/>
      <c r="C151" s="23"/>
      <c r="D151" s="2"/>
      <c r="E151" s="2"/>
      <c r="F151" s="33"/>
    </row>
    <row r="152" spans="1:6" s="21" customFormat="1" x14ac:dyDescent="0.25">
      <c r="A152" s="23"/>
      <c r="B152" s="77"/>
      <c r="C152" s="23"/>
      <c r="D152" s="2"/>
      <c r="E152" s="2"/>
      <c r="F152" s="33"/>
    </row>
    <row r="153" spans="1:6" s="21" customFormat="1" x14ac:dyDescent="0.25">
      <c r="A153" s="23"/>
      <c r="B153" s="77"/>
      <c r="C153" s="23"/>
      <c r="D153" s="2"/>
      <c r="E153" s="2"/>
      <c r="F153" s="33"/>
    </row>
    <row r="154" spans="1:6" s="21" customFormat="1" x14ac:dyDescent="0.25">
      <c r="A154" s="23"/>
      <c r="B154" s="77"/>
      <c r="C154" s="23"/>
      <c r="D154" s="2"/>
      <c r="E154" s="2"/>
      <c r="F154" s="33"/>
    </row>
    <row r="155" spans="1:6" s="21" customFormat="1" x14ac:dyDescent="0.25">
      <c r="A155" s="23"/>
      <c r="B155" s="77"/>
      <c r="C155" s="23"/>
      <c r="D155" s="2"/>
      <c r="E155" s="2"/>
      <c r="F155" s="33"/>
    </row>
    <row r="156" spans="1:6" s="21" customFormat="1" x14ac:dyDescent="0.25">
      <c r="A156" s="23"/>
      <c r="B156" s="77"/>
      <c r="C156" s="23"/>
      <c r="D156" s="2"/>
      <c r="E156" s="2"/>
      <c r="F156" s="33"/>
    </row>
    <row r="157" spans="1:6" s="21" customFormat="1" x14ac:dyDescent="0.25">
      <c r="A157" s="23"/>
      <c r="B157" s="77"/>
      <c r="C157" s="23"/>
      <c r="D157" s="2"/>
      <c r="E157" s="2"/>
      <c r="F157" s="33"/>
    </row>
    <row r="158" spans="1:6" s="21" customFormat="1" x14ac:dyDescent="0.25">
      <c r="A158" s="23"/>
      <c r="B158" s="77"/>
      <c r="C158" s="23"/>
      <c r="D158" s="2"/>
      <c r="E158" s="2"/>
      <c r="F158" s="33"/>
    </row>
    <row r="159" spans="1:6" s="21" customFormat="1" x14ac:dyDescent="0.25">
      <c r="A159" s="23"/>
      <c r="B159" s="79"/>
      <c r="C159" s="23"/>
      <c r="D159" s="2"/>
      <c r="E159" s="2"/>
      <c r="F159" s="33"/>
    </row>
    <row r="160" spans="1:6" s="21" customFormat="1" x14ac:dyDescent="0.25">
      <c r="A160" s="23"/>
      <c r="B160" s="79"/>
      <c r="C160" s="23"/>
      <c r="D160" s="2"/>
      <c r="E160" s="2"/>
      <c r="F160" s="33"/>
    </row>
    <row r="161" spans="1:6" s="21" customFormat="1" x14ac:dyDescent="0.25">
      <c r="A161" s="23"/>
      <c r="B161" s="77"/>
      <c r="C161" s="23"/>
      <c r="D161" s="2"/>
      <c r="E161" s="2"/>
      <c r="F161" s="33"/>
    </row>
    <row r="162" spans="1:6" s="21" customFormat="1" x14ac:dyDescent="0.25">
      <c r="A162" s="23"/>
      <c r="B162" s="77"/>
      <c r="C162" s="23"/>
      <c r="D162" s="2"/>
      <c r="E162" s="2"/>
      <c r="F162" s="33"/>
    </row>
    <row r="163" spans="1:6" s="21" customFormat="1" x14ac:dyDescent="0.25">
      <c r="A163" s="23"/>
      <c r="B163" s="77"/>
      <c r="C163" s="23"/>
      <c r="D163" s="2"/>
      <c r="E163" s="2"/>
      <c r="F163" s="33"/>
    </row>
    <row r="164" spans="1:6" s="21" customFormat="1" x14ac:dyDescent="0.25">
      <c r="A164" s="23"/>
      <c r="B164" s="77"/>
      <c r="C164" s="23"/>
      <c r="D164" s="2"/>
      <c r="E164" s="2"/>
      <c r="F164" s="33"/>
    </row>
    <row r="165" spans="1:6" s="21" customFormat="1" x14ac:dyDescent="0.25">
      <c r="A165" s="23"/>
      <c r="B165" s="77"/>
      <c r="C165" s="23"/>
      <c r="D165" s="2"/>
      <c r="E165" s="2"/>
      <c r="F165" s="33"/>
    </row>
    <row r="166" spans="1:6" s="21" customFormat="1" x14ac:dyDescent="0.25">
      <c r="A166" s="23"/>
      <c r="B166" s="77"/>
      <c r="C166" s="23"/>
      <c r="D166" s="2"/>
      <c r="E166" s="2"/>
      <c r="F166" s="33"/>
    </row>
    <row r="167" spans="1:6" s="21" customFormat="1" x14ac:dyDescent="0.25">
      <c r="A167" s="23"/>
      <c r="B167" s="77"/>
      <c r="C167" s="23"/>
      <c r="D167" s="2"/>
      <c r="E167" s="2"/>
      <c r="F167" s="33"/>
    </row>
    <row r="168" spans="1:6" s="21" customFormat="1" x14ac:dyDescent="0.25">
      <c r="A168" s="23"/>
      <c r="B168" s="77"/>
      <c r="C168" s="23"/>
      <c r="D168" s="2"/>
      <c r="E168" s="2"/>
      <c r="F168" s="33"/>
    </row>
    <row r="169" spans="1:6" s="21" customFormat="1" x14ac:dyDescent="0.25">
      <c r="A169" s="23"/>
      <c r="B169" s="77"/>
      <c r="C169" s="23"/>
      <c r="D169" s="2"/>
      <c r="E169" s="2"/>
      <c r="F169" s="33"/>
    </row>
    <row r="170" spans="1:6" s="21" customFormat="1" x14ac:dyDescent="0.25">
      <c r="A170" s="23"/>
      <c r="B170" s="77"/>
      <c r="C170" s="23"/>
      <c r="D170" s="2"/>
      <c r="E170" s="2"/>
      <c r="F170" s="33"/>
    </row>
    <row r="171" spans="1:6" s="21" customFormat="1" x14ac:dyDescent="0.25">
      <c r="A171" s="23"/>
      <c r="B171" s="77"/>
      <c r="C171" s="23"/>
      <c r="D171" s="2"/>
      <c r="E171" s="2"/>
      <c r="F171" s="33"/>
    </row>
    <row r="172" spans="1:6" s="21" customFormat="1" x14ac:dyDescent="0.25">
      <c r="A172" s="23"/>
      <c r="B172" s="77"/>
      <c r="C172" s="23"/>
      <c r="D172" s="2"/>
      <c r="E172" s="2"/>
      <c r="F172" s="33"/>
    </row>
    <row r="173" spans="1:6" s="21" customFormat="1" x14ac:dyDescent="0.25">
      <c r="A173" s="23"/>
      <c r="B173" s="77"/>
      <c r="C173" s="23"/>
      <c r="D173" s="2"/>
      <c r="E173" s="2"/>
      <c r="F173" s="33"/>
    </row>
    <row r="174" spans="1:6" s="21" customFormat="1" x14ac:dyDescent="0.25">
      <c r="A174" s="23"/>
      <c r="B174" s="77"/>
      <c r="C174" s="23"/>
      <c r="D174" s="2"/>
      <c r="E174" s="2"/>
      <c r="F174" s="33"/>
    </row>
    <row r="175" spans="1:6" s="21" customFormat="1" x14ac:dyDescent="0.25">
      <c r="A175" s="23"/>
      <c r="B175" s="77"/>
      <c r="C175" s="23"/>
      <c r="D175" s="2"/>
      <c r="E175" s="2"/>
      <c r="F175" s="33"/>
    </row>
    <row r="176" spans="1:6" s="21" customFormat="1" x14ac:dyDescent="0.25">
      <c r="A176" s="23"/>
      <c r="B176" s="77"/>
      <c r="C176" s="23"/>
      <c r="D176" s="2"/>
      <c r="E176" s="2"/>
      <c r="F176" s="33"/>
    </row>
    <row r="177" spans="1:6" s="21" customFormat="1" x14ac:dyDescent="0.25">
      <c r="A177" s="23"/>
      <c r="B177" s="77"/>
      <c r="C177" s="23"/>
      <c r="D177" s="2"/>
      <c r="E177" s="2"/>
      <c r="F177" s="33"/>
    </row>
    <row r="178" spans="1:6" s="21" customFormat="1" x14ac:dyDescent="0.25">
      <c r="A178" s="23"/>
      <c r="B178" s="77"/>
      <c r="C178" s="23"/>
      <c r="D178" s="2"/>
      <c r="E178" s="2"/>
      <c r="F178" s="33"/>
    </row>
    <row r="179" spans="1:6" s="21" customFormat="1" x14ac:dyDescent="0.25">
      <c r="A179" s="23"/>
      <c r="B179" s="77"/>
      <c r="C179" s="23"/>
      <c r="D179" s="2"/>
      <c r="E179" s="2"/>
      <c r="F179" s="33"/>
    </row>
    <row r="180" spans="1:6" s="21" customFormat="1" x14ac:dyDescent="0.25">
      <c r="A180" s="23"/>
      <c r="B180" s="77"/>
      <c r="C180" s="23"/>
      <c r="D180" s="2"/>
      <c r="E180" s="2"/>
      <c r="F180" s="33"/>
    </row>
    <row r="181" spans="1:6" s="21" customFormat="1" x14ac:dyDescent="0.25">
      <c r="A181" s="23"/>
      <c r="B181" s="77"/>
      <c r="C181" s="23"/>
      <c r="D181" s="2"/>
      <c r="E181" s="2"/>
      <c r="F181" s="33"/>
    </row>
    <row r="182" spans="1:6" s="21" customFormat="1" x14ac:dyDescent="0.25">
      <c r="A182" s="23"/>
      <c r="B182" s="77"/>
      <c r="C182" s="23"/>
      <c r="D182" s="2"/>
      <c r="E182" s="2"/>
      <c r="F182" s="33"/>
    </row>
    <row r="183" spans="1:6" s="21" customFormat="1" x14ac:dyDescent="0.25">
      <c r="A183" s="23"/>
      <c r="B183" s="77"/>
      <c r="C183" s="23"/>
      <c r="D183" s="2"/>
      <c r="E183" s="2"/>
      <c r="F183" s="33"/>
    </row>
    <row r="184" spans="1:6" s="21" customFormat="1" x14ac:dyDescent="0.25">
      <c r="A184" s="23"/>
      <c r="B184" s="77"/>
      <c r="C184" s="23"/>
      <c r="D184" s="2"/>
      <c r="E184" s="2"/>
      <c r="F184" s="33"/>
    </row>
    <row r="185" spans="1:6" s="21" customFormat="1" x14ac:dyDescent="0.25">
      <c r="A185" s="23"/>
      <c r="B185" s="77"/>
      <c r="C185" s="23"/>
      <c r="D185" s="2"/>
      <c r="E185" s="2"/>
      <c r="F185" s="33"/>
    </row>
    <row r="186" spans="1:6" s="21" customFormat="1" x14ac:dyDescent="0.25">
      <c r="A186" s="23"/>
      <c r="B186" s="77"/>
      <c r="C186" s="23"/>
      <c r="D186" s="2"/>
      <c r="E186" s="2"/>
      <c r="F186" s="33"/>
    </row>
    <row r="187" spans="1:6" s="21" customFormat="1" x14ac:dyDescent="0.25">
      <c r="A187" s="23"/>
      <c r="B187" s="77"/>
      <c r="C187" s="23"/>
      <c r="D187" s="2"/>
      <c r="E187" s="2"/>
      <c r="F187" s="33"/>
    </row>
    <row r="188" spans="1:6" s="21" customFormat="1" x14ac:dyDescent="0.25">
      <c r="A188" s="23"/>
      <c r="B188" s="77"/>
      <c r="C188" s="23"/>
      <c r="D188" s="2"/>
      <c r="E188" s="2"/>
      <c r="F188" s="33"/>
    </row>
    <row r="189" spans="1:6" s="21" customFormat="1" x14ac:dyDescent="0.25">
      <c r="A189" s="23"/>
      <c r="B189" s="77"/>
      <c r="C189" s="23"/>
      <c r="D189" s="2"/>
      <c r="E189" s="2"/>
      <c r="F189" s="33"/>
    </row>
    <row r="190" spans="1:6" s="21" customFormat="1" x14ac:dyDescent="0.25">
      <c r="A190" s="23"/>
      <c r="B190" s="77"/>
      <c r="C190" s="23"/>
      <c r="D190" s="2"/>
      <c r="E190" s="2"/>
      <c r="F190" s="33"/>
    </row>
    <row r="191" spans="1:6" s="21" customFormat="1" x14ac:dyDescent="0.25">
      <c r="A191" s="23"/>
      <c r="B191" s="77"/>
      <c r="C191" s="23"/>
      <c r="D191" s="2"/>
      <c r="E191" s="2"/>
      <c r="F191" s="33"/>
    </row>
    <row r="192" spans="1:6" s="21" customFormat="1" x14ac:dyDescent="0.25">
      <c r="A192" s="23"/>
      <c r="B192" s="77"/>
      <c r="C192" s="23"/>
      <c r="D192" s="2"/>
      <c r="E192" s="2"/>
      <c r="F192" s="33"/>
    </row>
    <row r="193" spans="1:6" s="21" customFormat="1" x14ac:dyDescent="0.25">
      <c r="A193" s="23"/>
      <c r="B193" s="77"/>
      <c r="C193" s="23"/>
      <c r="D193" s="2"/>
      <c r="E193" s="2"/>
      <c r="F193" s="33"/>
    </row>
    <row r="194" spans="1:6" s="21" customFormat="1" x14ac:dyDescent="0.25">
      <c r="A194" s="23"/>
      <c r="B194" s="77"/>
      <c r="C194" s="23"/>
      <c r="D194" s="2"/>
      <c r="E194" s="2"/>
      <c r="F194" s="33"/>
    </row>
    <row r="195" spans="1:6" s="21" customFormat="1" x14ac:dyDescent="0.25">
      <c r="A195" s="23"/>
      <c r="B195" s="77"/>
      <c r="C195" s="23"/>
      <c r="D195" s="2"/>
      <c r="E195" s="2"/>
      <c r="F195" s="33"/>
    </row>
    <row r="196" spans="1:6" s="21" customFormat="1" x14ac:dyDescent="0.25">
      <c r="A196" s="23"/>
      <c r="B196" s="77"/>
      <c r="C196" s="23"/>
      <c r="D196" s="2"/>
      <c r="E196" s="2"/>
      <c r="F196" s="33"/>
    </row>
    <row r="197" spans="1:6" s="21" customFormat="1" x14ac:dyDescent="0.25">
      <c r="A197" s="23"/>
      <c r="B197" s="77"/>
      <c r="C197" s="23"/>
      <c r="D197" s="2"/>
      <c r="E197" s="2"/>
      <c r="F197" s="33"/>
    </row>
    <row r="198" spans="1:6" s="21" customFormat="1" x14ac:dyDescent="0.25">
      <c r="A198" s="23"/>
      <c r="B198" s="79"/>
      <c r="C198" s="23"/>
      <c r="D198" s="2"/>
      <c r="E198" s="2"/>
      <c r="F198" s="33"/>
    </row>
    <row r="199" spans="1:6" s="21" customFormat="1" x14ac:dyDescent="0.25">
      <c r="A199" s="23"/>
      <c r="B199" s="79"/>
      <c r="C199" s="23"/>
      <c r="D199" s="2"/>
      <c r="E199" s="2"/>
      <c r="F199" s="33"/>
    </row>
    <row r="200" spans="1:6" s="21" customFormat="1" x14ac:dyDescent="0.25">
      <c r="A200" s="23"/>
      <c r="B200" s="77"/>
      <c r="C200" s="23"/>
      <c r="D200" s="2"/>
      <c r="E200" s="2"/>
      <c r="F200" s="33"/>
    </row>
    <row r="201" spans="1:6" s="21" customFormat="1" x14ac:dyDescent="0.25">
      <c r="A201" s="23"/>
      <c r="B201" s="77"/>
      <c r="C201" s="23"/>
      <c r="D201" s="2"/>
      <c r="E201" s="2"/>
      <c r="F201" s="33"/>
    </row>
    <row r="202" spans="1:6" s="21" customFormat="1" x14ac:dyDescent="0.25">
      <c r="A202" s="23"/>
      <c r="B202" s="77"/>
      <c r="C202" s="23"/>
      <c r="D202" s="2"/>
      <c r="E202" s="2"/>
      <c r="F202" s="33"/>
    </row>
    <row r="203" spans="1:6" s="21" customFormat="1" x14ac:dyDescent="0.25">
      <c r="A203" s="23"/>
      <c r="B203" s="77"/>
      <c r="C203" s="23"/>
      <c r="D203" s="2"/>
      <c r="E203" s="2"/>
      <c r="F203" s="33"/>
    </row>
    <row r="204" spans="1:6" s="21" customFormat="1" x14ac:dyDescent="0.25">
      <c r="A204" s="23"/>
      <c r="B204" s="77"/>
      <c r="C204" s="23"/>
      <c r="D204" s="2"/>
      <c r="E204" s="2"/>
      <c r="F204" s="33"/>
    </row>
    <row r="205" spans="1:6" s="21" customFormat="1" x14ac:dyDescent="0.25">
      <c r="A205" s="23"/>
      <c r="B205" s="77"/>
      <c r="C205" s="23"/>
      <c r="D205" s="2"/>
      <c r="E205" s="2"/>
      <c r="F205" s="33"/>
    </row>
    <row r="206" spans="1:6" s="21" customFormat="1" x14ac:dyDescent="0.25">
      <c r="A206" s="23"/>
      <c r="B206" s="77"/>
      <c r="C206" s="23"/>
      <c r="D206" s="2"/>
      <c r="E206" s="2"/>
      <c r="F206" s="33"/>
    </row>
    <row r="207" spans="1:6" s="21" customFormat="1" x14ac:dyDescent="0.25">
      <c r="A207" s="23"/>
      <c r="B207" s="77"/>
      <c r="C207" s="23"/>
      <c r="D207" s="2"/>
      <c r="E207" s="2"/>
      <c r="F207" s="33"/>
    </row>
    <row r="208" spans="1:6" s="21" customFormat="1" x14ac:dyDescent="0.25">
      <c r="A208" s="23"/>
      <c r="B208" s="77"/>
      <c r="C208" s="23"/>
      <c r="D208" s="2"/>
      <c r="E208" s="2"/>
      <c r="F208" s="33"/>
    </row>
    <row r="209" spans="1:6" s="21" customFormat="1" x14ac:dyDescent="0.25">
      <c r="A209" s="23"/>
      <c r="B209" s="77"/>
      <c r="C209" s="23"/>
      <c r="D209" s="2"/>
      <c r="E209" s="2"/>
      <c r="F209" s="33"/>
    </row>
    <row r="210" spans="1:6" s="21" customFormat="1" x14ac:dyDescent="0.25">
      <c r="A210" s="23"/>
      <c r="B210" s="77"/>
      <c r="C210" s="23"/>
      <c r="D210" s="2"/>
      <c r="E210" s="2"/>
      <c r="F210" s="33"/>
    </row>
    <row r="211" spans="1:6" s="21" customFormat="1" x14ac:dyDescent="0.25">
      <c r="A211" s="23"/>
      <c r="B211" s="77"/>
      <c r="C211" s="23"/>
      <c r="D211" s="2"/>
      <c r="E211" s="2"/>
      <c r="F211" s="33"/>
    </row>
    <row r="212" spans="1:6" s="21" customFormat="1" x14ac:dyDescent="0.25">
      <c r="A212" s="23"/>
      <c r="B212" s="77"/>
      <c r="C212" s="23"/>
      <c r="D212" s="2"/>
      <c r="E212" s="2"/>
      <c r="F212" s="33"/>
    </row>
    <row r="213" spans="1:6" s="21" customFormat="1" x14ac:dyDescent="0.25">
      <c r="A213" s="23"/>
      <c r="B213" s="77"/>
      <c r="C213" s="23"/>
      <c r="D213" s="2"/>
      <c r="E213" s="2"/>
      <c r="F213" s="33"/>
    </row>
    <row r="214" spans="1:6" s="21" customFormat="1" x14ac:dyDescent="0.25">
      <c r="A214" s="23"/>
      <c r="B214" s="77"/>
      <c r="C214" s="23"/>
      <c r="D214" s="2"/>
      <c r="E214" s="2"/>
      <c r="F214" s="33"/>
    </row>
    <row r="215" spans="1:6" s="21" customFormat="1" x14ac:dyDescent="0.25">
      <c r="A215" s="23"/>
      <c r="B215" s="77"/>
      <c r="C215" s="23"/>
      <c r="D215" s="2"/>
      <c r="E215" s="2"/>
      <c r="F215" s="33"/>
    </row>
    <row r="216" spans="1:6" s="21" customFormat="1" x14ac:dyDescent="0.25">
      <c r="A216" s="23"/>
      <c r="B216" s="77"/>
      <c r="C216" s="23"/>
      <c r="D216" s="2"/>
      <c r="E216" s="2"/>
      <c r="F216" s="33"/>
    </row>
    <row r="217" spans="1:6" s="21" customFormat="1" x14ac:dyDescent="0.25">
      <c r="A217" s="23"/>
      <c r="B217" s="77"/>
      <c r="C217" s="23"/>
      <c r="D217" s="2"/>
      <c r="E217" s="2"/>
      <c r="F217" s="33"/>
    </row>
    <row r="218" spans="1:6" s="21" customFormat="1" x14ac:dyDescent="0.25">
      <c r="A218" s="23"/>
      <c r="B218" s="77"/>
      <c r="C218" s="23"/>
      <c r="D218" s="2"/>
      <c r="E218" s="2"/>
      <c r="F218" s="33"/>
    </row>
    <row r="219" spans="1:6" s="21" customFormat="1" x14ac:dyDescent="0.25">
      <c r="A219" s="23"/>
      <c r="B219" s="77"/>
      <c r="C219" s="23"/>
      <c r="D219" s="2"/>
      <c r="E219" s="2"/>
      <c r="F219" s="33"/>
    </row>
    <row r="220" spans="1:6" s="21" customFormat="1" x14ac:dyDescent="0.25">
      <c r="A220" s="23"/>
      <c r="B220" s="77"/>
      <c r="C220" s="23"/>
      <c r="D220" s="2"/>
      <c r="E220" s="2"/>
      <c r="F220" s="33"/>
    </row>
    <row r="221" spans="1:6" s="21" customFormat="1" x14ac:dyDescent="0.25">
      <c r="A221" s="23"/>
      <c r="B221" s="77"/>
      <c r="C221" s="23"/>
      <c r="D221" s="2"/>
      <c r="E221" s="2"/>
      <c r="F221" s="33"/>
    </row>
    <row r="222" spans="1:6" s="21" customFormat="1" x14ac:dyDescent="0.25">
      <c r="A222" s="23"/>
      <c r="B222" s="77"/>
      <c r="C222" s="23"/>
      <c r="D222" s="2"/>
      <c r="E222" s="2"/>
      <c r="F222" s="33"/>
    </row>
    <row r="223" spans="1:6" s="21" customFormat="1" x14ac:dyDescent="0.25">
      <c r="A223" s="23"/>
      <c r="B223" s="77"/>
      <c r="C223" s="23"/>
      <c r="D223" s="2"/>
      <c r="E223" s="2"/>
      <c r="F223" s="33"/>
    </row>
    <row r="224" spans="1:6" s="21" customFormat="1" x14ac:dyDescent="0.25">
      <c r="A224" s="23"/>
      <c r="B224" s="77"/>
      <c r="C224" s="23"/>
      <c r="D224" s="2"/>
      <c r="E224" s="2"/>
      <c r="F224" s="33"/>
    </row>
    <row r="225" spans="1:6" s="21" customFormat="1" x14ac:dyDescent="0.25">
      <c r="A225" s="23"/>
      <c r="B225" s="77"/>
      <c r="C225" s="23"/>
      <c r="D225" s="2"/>
      <c r="E225" s="2"/>
      <c r="F225" s="33"/>
    </row>
    <row r="226" spans="1:6" s="21" customFormat="1" x14ac:dyDescent="0.25">
      <c r="A226" s="23"/>
      <c r="B226" s="77"/>
      <c r="C226" s="23"/>
      <c r="D226" s="2"/>
      <c r="E226" s="2"/>
      <c r="F226" s="33"/>
    </row>
    <row r="227" spans="1:6" s="21" customFormat="1" x14ac:dyDescent="0.25">
      <c r="A227" s="23"/>
      <c r="B227" s="77"/>
      <c r="C227" s="23"/>
      <c r="D227" s="2"/>
      <c r="E227" s="2"/>
      <c r="F227" s="33"/>
    </row>
    <row r="228" spans="1:6" s="21" customFormat="1" x14ac:dyDescent="0.25">
      <c r="A228" s="23"/>
      <c r="B228" s="77"/>
      <c r="C228" s="23"/>
      <c r="D228" s="2"/>
      <c r="E228" s="2"/>
      <c r="F228" s="33"/>
    </row>
    <row r="229" spans="1:6" s="21" customFormat="1" x14ac:dyDescent="0.25">
      <c r="A229" s="23"/>
      <c r="B229" s="77"/>
      <c r="C229" s="23"/>
      <c r="D229" s="2"/>
      <c r="E229" s="2"/>
      <c r="F229" s="33"/>
    </row>
    <row r="230" spans="1:6" s="21" customFormat="1" x14ac:dyDescent="0.25">
      <c r="A230" s="23"/>
      <c r="B230" s="77"/>
      <c r="C230" s="23"/>
      <c r="D230" s="2"/>
      <c r="E230" s="2"/>
      <c r="F230" s="33"/>
    </row>
    <row r="231" spans="1:6" s="21" customFormat="1" x14ac:dyDescent="0.25">
      <c r="A231" s="23"/>
      <c r="B231" s="77"/>
      <c r="C231" s="23"/>
      <c r="D231" s="2"/>
      <c r="E231" s="2"/>
      <c r="F231" s="33"/>
    </row>
    <row r="232" spans="1:6" s="21" customFormat="1" x14ac:dyDescent="0.25">
      <c r="A232" s="23"/>
      <c r="B232" s="77"/>
      <c r="C232" s="23"/>
      <c r="D232" s="2"/>
      <c r="E232" s="2"/>
      <c r="F232" s="33"/>
    </row>
    <row r="233" spans="1:6" s="21" customFormat="1" x14ac:dyDescent="0.25">
      <c r="A233" s="23"/>
      <c r="B233" s="77"/>
      <c r="C233" s="23"/>
      <c r="D233" s="2"/>
      <c r="E233" s="2"/>
      <c r="F233" s="33"/>
    </row>
    <row r="234" spans="1:6" s="21" customFormat="1" x14ac:dyDescent="0.25">
      <c r="A234" s="23"/>
      <c r="B234" s="77"/>
      <c r="C234" s="23"/>
      <c r="D234" s="2"/>
      <c r="E234" s="2"/>
      <c r="F234" s="33"/>
    </row>
    <row r="235" spans="1:6" s="21" customFormat="1" x14ac:dyDescent="0.25">
      <c r="A235" s="23"/>
      <c r="B235" s="77"/>
      <c r="C235" s="23"/>
      <c r="D235" s="2"/>
      <c r="E235" s="2"/>
      <c r="F235" s="33"/>
    </row>
    <row r="236" spans="1:6" s="21" customFormat="1" x14ac:dyDescent="0.25">
      <c r="A236" s="23"/>
      <c r="B236" s="77"/>
      <c r="C236" s="23"/>
      <c r="D236" s="2"/>
      <c r="E236" s="2"/>
      <c r="F236" s="33"/>
    </row>
    <row r="237" spans="1:6" s="21" customFormat="1" x14ac:dyDescent="0.25">
      <c r="A237" s="23"/>
      <c r="B237" s="77"/>
      <c r="C237" s="23"/>
      <c r="D237" s="2"/>
      <c r="E237" s="2"/>
      <c r="F237" s="33"/>
    </row>
    <row r="238" spans="1:6" s="21" customFormat="1" x14ac:dyDescent="0.25">
      <c r="A238" s="23"/>
      <c r="B238" s="77"/>
      <c r="C238" s="23"/>
      <c r="D238" s="2"/>
      <c r="E238" s="2"/>
      <c r="F238" s="33"/>
    </row>
    <row r="239" spans="1:6" s="21" customFormat="1" x14ac:dyDescent="0.25">
      <c r="A239" s="23"/>
      <c r="B239" s="77"/>
      <c r="C239" s="23"/>
      <c r="D239" s="2"/>
      <c r="E239" s="2"/>
      <c r="F239" s="33"/>
    </row>
    <row r="240" spans="1:6" s="21" customFormat="1" x14ac:dyDescent="0.25">
      <c r="A240" s="23"/>
      <c r="B240" s="77"/>
      <c r="C240" s="23"/>
      <c r="D240" s="2"/>
      <c r="E240" s="2"/>
      <c r="F240" s="33"/>
    </row>
    <row r="241" spans="1:6" s="21" customFormat="1" x14ac:dyDescent="0.25">
      <c r="A241" s="23"/>
      <c r="B241" s="77"/>
      <c r="C241" s="23"/>
      <c r="D241" s="2"/>
      <c r="E241" s="2"/>
      <c r="F241" s="33"/>
    </row>
    <row r="242" spans="1:6" s="21" customFormat="1" x14ac:dyDescent="0.25">
      <c r="A242" s="23"/>
      <c r="B242" s="77"/>
      <c r="C242" s="23"/>
      <c r="D242" s="2"/>
      <c r="E242" s="2"/>
      <c r="F242" s="33"/>
    </row>
    <row r="243" spans="1:6" s="21" customFormat="1" x14ac:dyDescent="0.25">
      <c r="A243" s="23"/>
      <c r="B243" s="77"/>
      <c r="C243" s="23"/>
      <c r="D243" s="2"/>
      <c r="E243" s="2"/>
      <c r="F243" s="33"/>
    </row>
    <row r="244" spans="1:6" s="21" customFormat="1" x14ac:dyDescent="0.25">
      <c r="A244" s="23"/>
      <c r="B244" s="77"/>
      <c r="C244" s="23"/>
      <c r="D244" s="2"/>
      <c r="E244" s="2"/>
      <c r="F244" s="33"/>
    </row>
    <row r="245" spans="1:6" s="21" customFormat="1" x14ac:dyDescent="0.25">
      <c r="A245" s="23"/>
      <c r="B245" s="77"/>
      <c r="C245" s="23"/>
      <c r="D245" s="2"/>
      <c r="E245" s="2"/>
      <c r="F245" s="33"/>
    </row>
    <row r="246" spans="1:6" s="21" customFormat="1" x14ac:dyDescent="0.25">
      <c r="A246" s="23"/>
      <c r="B246" s="77"/>
      <c r="C246" s="23"/>
      <c r="D246" s="2"/>
      <c r="E246" s="2"/>
      <c r="F246" s="33"/>
    </row>
    <row r="247" spans="1:6" s="6" customFormat="1" ht="14.5" x14ac:dyDescent="0.35">
      <c r="A247" s="23"/>
      <c r="B247" s="77"/>
      <c r="C247" s="23"/>
      <c r="D247" s="2"/>
      <c r="E247" s="2"/>
      <c r="F247" s="33"/>
    </row>
    <row r="248" spans="1:6" s="22" customFormat="1" x14ac:dyDescent="0.25">
      <c r="A248" s="23"/>
      <c r="B248" s="77"/>
      <c r="C248" s="23"/>
      <c r="D248" s="2"/>
      <c r="E248" s="2"/>
      <c r="F248" s="33"/>
    </row>
    <row r="249" spans="1:6" s="6" customFormat="1" ht="14.5" x14ac:dyDescent="0.35">
      <c r="A249" s="23"/>
      <c r="B249" s="77"/>
      <c r="C249" s="23"/>
      <c r="D249" s="2"/>
      <c r="E249" s="2"/>
      <c r="F249" s="33"/>
    </row>
    <row r="250" spans="1:6" s="21" customFormat="1" x14ac:dyDescent="0.25">
      <c r="A250" s="23"/>
      <c r="B250" s="77"/>
      <c r="C250" s="23"/>
      <c r="D250" s="2"/>
      <c r="E250" s="2"/>
      <c r="F250" s="33"/>
    </row>
    <row r="251" spans="1:6" s="21" customFormat="1" x14ac:dyDescent="0.25">
      <c r="A251" s="23"/>
      <c r="B251" s="77"/>
      <c r="C251" s="23"/>
      <c r="D251" s="2"/>
      <c r="E251" s="2"/>
      <c r="F251" s="33"/>
    </row>
    <row r="252" spans="1:6" s="21" customFormat="1" x14ac:dyDescent="0.25">
      <c r="A252" s="23"/>
      <c r="B252" s="77"/>
      <c r="C252" s="23"/>
      <c r="D252" s="2"/>
      <c r="E252" s="2"/>
      <c r="F252" s="33"/>
    </row>
    <row r="253" spans="1:6" s="21" customFormat="1" x14ac:dyDescent="0.25">
      <c r="A253" s="23"/>
      <c r="B253" s="77"/>
      <c r="C253" s="23"/>
      <c r="D253" s="2"/>
      <c r="E253" s="2"/>
      <c r="F253" s="33"/>
    </row>
    <row r="254" spans="1:6" s="21" customFormat="1" x14ac:dyDescent="0.25">
      <c r="A254" s="23"/>
      <c r="B254" s="77"/>
      <c r="C254" s="23"/>
      <c r="D254" s="2"/>
      <c r="E254" s="2"/>
      <c r="F254" s="33"/>
    </row>
    <row r="255" spans="1:6" s="21" customFormat="1" x14ac:dyDescent="0.25">
      <c r="A255" s="23"/>
      <c r="B255" s="77"/>
      <c r="C255" s="23"/>
      <c r="D255" s="2"/>
      <c r="E255" s="2"/>
      <c r="F255" s="33"/>
    </row>
    <row r="256" spans="1:6" s="21" customFormat="1" x14ac:dyDescent="0.25">
      <c r="A256" s="23"/>
      <c r="B256" s="77"/>
      <c r="C256" s="23"/>
      <c r="D256" s="2"/>
      <c r="E256" s="2"/>
      <c r="F256" s="33"/>
    </row>
    <row r="257" spans="1:6" s="21" customFormat="1" x14ac:dyDescent="0.25">
      <c r="A257" s="23"/>
      <c r="B257" s="77"/>
      <c r="C257" s="23"/>
      <c r="D257" s="2"/>
      <c r="E257" s="2"/>
      <c r="F257" s="33"/>
    </row>
    <row r="258" spans="1:6" s="21" customFormat="1" x14ac:dyDescent="0.25">
      <c r="A258" s="23"/>
      <c r="B258" s="77"/>
      <c r="C258" s="23"/>
      <c r="D258" s="2"/>
      <c r="E258" s="2"/>
      <c r="F258" s="33"/>
    </row>
    <row r="259" spans="1:6" s="21" customFormat="1" x14ac:dyDescent="0.25">
      <c r="A259" s="23"/>
      <c r="B259" s="77"/>
      <c r="C259" s="23"/>
      <c r="D259" s="2"/>
      <c r="E259" s="2"/>
      <c r="F259" s="33"/>
    </row>
    <row r="260" spans="1:6" s="21" customFormat="1" x14ac:dyDescent="0.25">
      <c r="A260" s="23"/>
      <c r="B260" s="77"/>
      <c r="C260" s="23"/>
      <c r="D260" s="2"/>
      <c r="E260" s="2"/>
      <c r="F260" s="33"/>
    </row>
    <row r="261" spans="1:6" s="21" customFormat="1" x14ac:dyDescent="0.25">
      <c r="A261" s="23"/>
      <c r="B261" s="77"/>
      <c r="C261" s="23"/>
      <c r="D261" s="2"/>
      <c r="E261" s="2"/>
      <c r="F261" s="33"/>
    </row>
    <row r="262" spans="1:6" s="21" customFormat="1" x14ac:dyDescent="0.25">
      <c r="A262" s="23"/>
      <c r="B262" s="77"/>
      <c r="C262" s="23"/>
      <c r="D262" s="2"/>
      <c r="E262" s="2"/>
      <c r="F262" s="33"/>
    </row>
    <row r="263" spans="1:6" s="21" customFormat="1" x14ac:dyDescent="0.25">
      <c r="A263" s="23"/>
      <c r="B263" s="77"/>
      <c r="C263" s="23"/>
      <c r="D263" s="2"/>
      <c r="E263" s="2"/>
      <c r="F263" s="33"/>
    </row>
    <row r="264" spans="1:6" s="21" customFormat="1" x14ac:dyDescent="0.25">
      <c r="A264" s="23"/>
      <c r="B264" s="77"/>
      <c r="C264" s="23"/>
      <c r="D264" s="2"/>
      <c r="E264" s="2"/>
      <c r="F264" s="33"/>
    </row>
    <row r="265" spans="1:6" s="21" customFormat="1" x14ac:dyDescent="0.25">
      <c r="A265" s="23"/>
      <c r="B265" s="77"/>
      <c r="C265" s="23"/>
      <c r="D265" s="2"/>
      <c r="E265" s="2"/>
      <c r="F265" s="33"/>
    </row>
    <row r="266" spans="1:6" s="21" customFormat="1" x14ac:dyDescent="0.25">
      <c r="A266" s="23"/>
      <c r="B266" s="77"/>
      <c r="C266" s="23"/>
      <c r="D266" s="2"/>
      <c r="E266" s="2"/>
      <c r="F266" s="33"/>
    </row>
    <row r="267" spans="1:6" s="21" customFormat="1" x14ac:dyDescent="0.25">
      <c r="A267" s="23"/>
      <c r="B267" s="77"/>
      <c r="C267" s="23"/>
      <c r="D267" s="2"/>
      <c r="E267" s="2"/>
      <c r="F267" s="33"/>
    </row>
    <row r="268" spans="1:6" s="21" customFormat="1" x14ac:dyDescent="0.25">
      <c r="A268" s="23"/>
      <c r="B268" s="77"/>
      <c r="C268" s="23"/>
      <c r="D268" s="2"/>
      <c r="E268" s="2"/>
      <c r="F268" s="33"/>
    </row>
    <row r="269" spans="1:6" s="21" customFormat="1" x14ac:dyDescent="0.25">
      <c r="A269" s="23"/>
      <c r="B269" s="77"/>
      <c r="C269" s="23"/>
      <c r="D269" s="2"/>
      <c r="E269" s="2"/>
      <c r="F269" s="33"/>
    </row>
    <row r="270" spans="1:6" s="21" customFormat="1" x14ac:dyDescent="0.25">
      <c r="A270" s="23"/>
      <c r="B270" s="77"/>
      <c r="C270" s="23"/>
      <c r="D270" s="2"/>
      <c r="E270" s="2"/>
      <c r="F270" s="33"/>
    </row>
    <row r="271" spans="1:6" s="21" customFormat="1" x14ac:dyDescent="0.25">
      <c r="A271" s="23"/>
      <c r="B271" s="77"/>
      <c r="C271" s="23"/>
      <c r="D271" s="2"/>
      <c r="E271" s="2"/>
      <c r="F271" s="33"/>
    </row>
    <row r="272" spans="1:6" s="21" customFormat="1" x14ac:dyDescent="0.25">
      <c r="A272" s="23"/>
      <c r="B272" s="77"/>
      <c r="C272" s="23"/>
      <c r="D272" s="2"/>
      <c r="E272" s="2"/>
      <c r="F272" s="33"/>
    </row>
    <row r="273" spans="1:6" s="21" customFormat="1" x14ac:dyDescent="0.25">
      <c r="A273" s="23"/>
      <c r="B273" s="77"/>
      <c r="C273" s="23"/>
      <c r="D273" s="2"/>
      <c r="E273" s="2"/>
      <c r="F273" s="33"/>
    </row>
    <row r="274" spans="1:6" s="21" customFormat="1" x14ac:dyDescent="0.25">
      <c r="A274" s="23"/>
      <c r="B274" s="77"/>
      <c r="C274" s="23"/>
      <c r="D274" s="2"/>
      <c r="E274" s="2"/>
      <c r="F274" s="33"/>
    </row>
    <row r="275" spans="1:6" s="21" customFormat="1" x14ac:dyDescent="0.25">
      <c r="A275" s="23"/>
      <c r="B275" s="77"/>
      <c r="C275" s="23"/>
      <c r="D275" s="2"/>
      <c r="E275" s="2"/>
      <c r="F275" s="33"/>
    </row>
    <row r="276" spans="1:6" s="21" customFormat="1" x14ac:dyDescent="0.25">
      <c r="A276" s="23"/>
      <c r="B276" s="77"/>
      <c r="C276" s="23"/>
      <c r="D276" s="2"/>
      <c r="E276" s="2"/>
      <c r="F276" s="33"/>
    </row>
    <row r="277" spans="1:6" s="21" customFormat="1" x14ac:dyDescent="0.25">
      <c r="A277" s="23"/>
      <c r="B277" s="77"/>
      <c r="C277" s="23"/>
      <c r="D277" s="2"/>
      <c r="E277" s="2"/>
      <c r="F277" s="33"/>
    </row>
    <row r="278" spans="1:6" s="21" customFormat="1" x14ac:dyDescent="0.25">
      <c r="A278" s="23"/>
      <c r="B278" s="77"/>
      <c r="C278" s="23"/>
      <c r="D278" s="2"/>
      <c r="E278" s="2"/>
      <c r="F278" s="33"/>
    </row>
    <row r="279" spans="1:6" s="21" customFormat="1" x14ac:dyDescent="0.25">
      <c r="A279" s="23"/>
      <c r="B279" s="77"/>
      <c r="C279" s="23"/>
      <c r="D279" s="2"/>
      <c r="E279" s="2"/>
      <c r="F279" s="33"/>
    </row>
    <row r="280" spans="1:6" s="21" customFormat="1" x14ac:dyDescent="0.25">
      <c r="A280" s="23"/>
      <c r="B280" s="77"/>
      <c r="C280" s="23"/>
      <c r="D280" s="2"/>
      <c r="E280" s="2"/>
      <c r="F280" s="33"/>
    </row>
    <row r="281" spans="1:6" s="21" customFormat="1" x14ac:dyDescent="0.25">
      <c r="A281" s="23"/>
      <c r="B281" s="77"/>
      <c r="C281" s="23"/>
      <c r="D281" s="2"/>
      <c r="E281" s="2"/>
      <c r="F281" s="33"/>
    </row>
    <row r="282" spans="1:6" s="21" customFormat="1" x14ac:dyDescent="0.25">
      <c r="A282" s="23"/>
      <c r="B282" s="77"/>
      <c r="C282" s="23"/>
      <c r="D282" s="2"/>
      <c r="E282" s="2"/>
      <c r="F282" s="33"/>
    </row>
    <row r="283" spans="1:6" s="21" customFormat="1" x14ac:dyDescent="0.25">
      <c r="A283" s="23"/>
      <c r="B283" s="77"/>
      <c r="C283" s="23"/>
      <c r="D283" s="2"/>
      <c r="E283" s="2"/>
      <c r="F283" s="33"/>
    </row>
    <row r="284" spans="1:6" s="21" customFormat="1" x14ac:dyDescent="0.25">
      <c r="A284" s="23"/>
      <c r="B284" s="77"/>
      <c r="C284" s="23"/>
      <c r="D284" s="2"/>
      <c r="E284" s="2"/>
      <c r="F284" s="33"/>
    </row>
    <row r="285" spans="1:6" s="21" customFormat="1" x14ac:dyDescent="0.25">
      <c r="A285" s="23"/>
      <c r="B285" s="77"/>
      <c r="C285" s="23"/>
      <c r="D285" s="2"/>
      <c r="E285" s="2"/>
      <c r="F285" s="33"/>
    </row>
    <row r="286" spans="1:6" s="21" customFormat="1" x14ac:dyDescent="0.25">
      <c r="A286" s="23"/>
      <c r="B286" s="77"/>
      <c r="C286" s="23"/>
      <c r="D286" s="2"/>
      <c r="E286" s="2"/>
      <c r="F286" s="33"/>
    </row>
    <row r="287" spans="1:6" s="21" customFormat="1" x14ac:dyDescent="0.25">
      <c r="A287" s="23"/>
      <c r="B287" s="77"/>
      <c r="C287" s="23"/>
      <c r="D287" s="2"/>
      <c r="E287" s="2"/>
      <c r="F287" s="33"/>
    </row>
    <row r="288" spans="1:6" s="21" customFormat="1" x14ac:dyDescent="0.25">
      <c r="A288" s="23"/>
      <c r="B288" s="77"/>
      <c r="C288" s="23"/>
      <c r="D288" s="2"/>
      <c r="E288" s="2"/>
      <c r="F288" s="33"/>
    </row>
    <row r="289" spans="1:6" s="21" customFormat="1" x14ac:dyDescent="0.25">
      <c r="A289" s="23"/>
      <c r="B289" s="77"/>
      <c r="C289" s="23"/>
      <c r="D289" s="2"/>
      <c r="E289" s="2"/>
      <c r="F289" s="33"/>
    </row>
    <row r="290" spans="1:6" s="21" customFormat="1" x14ac:dyDescent="0.25">
      <c r="A290" s="23"/>
      <c r="B290" s="77"/>
      <c r="C290" s="23"/>
      <c r="D290" s="2"/>
      <c r="E290" s="2"/>
      <c r="F290" s="33"/>
    </row>
    <row r="291" spans="1:6" s="21" customFormat="1" x14ac:dyDescent="0.25">
      <c r="A291" s="23"/>
      <c r="B291" s="77"/>
      <c r="C291" s="23"/>
      <c r="D291" s="2"/>
      <c r="E291" s="2"/>
      <c r="F291" s="33"/>
    </row>
    <row r="292" spans="1:6" s="21" customFormat="1" x14ac:dyDescent="0.25">
      <c r="A292" s="23"/>
      <c r="B292" s="77"/>
      <c r="C292" s="23"/>
      <c r="D292" s="2"/>
      <c r="E292" s="2"/>
      <c r="F292" s="33"/>
    </row>
    <row r="293" spans="1:6" s="21" customFormat="1" x14ac:dyDescent="0.25">
      <c r="A293" s="23"/>
      <c r="B293" s="77"/>
      <c r="C293" s="23"/>
      <c r="D293" s="2"/>
      <c r="E293" s="2"/>
      <c r="F293" s="33"/>
    </row>
    <row r="294" spans="1:6" s="21" customFormat="1" x14ac:dyDescent="0.25">
      <c r="A294" s="23"/>
      <c r="B294" s="77"/>
      <c r="C294" s="23"/>
      <c r="D294" s="2"/>
      <c r="E294" s="2"/>
      <c r="F294" s="33"/>
    </row>
    <row r="295" spans="1:6" s="21" customFormat="1" x14ac:dyDescent="0.25">
      <c r="A295" s="23"/>
      <c r="B295" s="77"/>
      <c r="C295" s="23"/>
      <c r="D295" s="2"/>
      <c r="E295" s="2"/>
      <c r="F295" s="33"/>
    </row>
    <row r="296" spans="1:6" s="21" customFormat="1" x14ac:dyDescent="0.25">
      <c r="A296" s="23"/>
      <c r="B296" s="77"/>
      <c r="C296" s="23"/>
      <c r="D296" s="2"/>
      <c r="E296" s="2"/>
      <c r="F296" s="33"/>
    </row>
    <row r="297" spans="1:6" s="21" customFormat="1" x14ac:dyDescent="0.25">
      <c r="A297" s="23"/>
      <c r="B297" s="77"/>
      <c r="C297" s="23"/>
      <c r="D297" s="2"/>
      <c r="E297" s="2"/>
      <c r="F297" s="33"/>
    </row>
    <row r="298" spans="1:6" s="21" customFormat="1" x14ac:dyDescent="0.25">
      <c r="A298" s="23"/>
      <c r="B298" s="77"/>
      <c r="C298" s="23"/>
      <c r="D298" s="2"/>
      <c r="E298" s="2"/>
      <c r="F298" s="33"/>
    </row>
    <row r="299" spans="1:6" s="21" customFormat="1" x14ac:dyDescent="0.25">
      <c r="A299" s="23"/>
      <c r="B299" s="77"/>
      <c r="C299" s="23"/>
      <c r="D299" s="2"/>
      <c r="E299" s="2"/>
      <c r="F299" s="33"/>
    </row>
    <row r="300" spans="1:6" s="21" customFormat="1" x14ac:dyDescent="0.25">
      <c r="A300" s="23"/>
      <c r="B300" s="77"/>
      <c r="C300" s="23"/>
      <c r="D300" s="2"/>
      <c r="E300" s="2"/>
      <c r="F300" s="33"/>
    </row>
    <row r="301" spans="1:6" s="21" customFormat="1" x14ac:dyDescent="0.25">
      <c r="A301" s="23"/>
      <c r="B301" s="77"/>
      <c r="C301" s="23"/>
      <c r="D301" s="2"/>
      <c r="E301" s="2"/>
      <c r="F301" s="33"/>
    </row>
    <row r="302" spans="1:6" s="21" customFormat="1" x14ac:dyDescent="0.25">
      <c r="A302" s="23"/>
      <c r="B302" s="77"/>
      <c r="C302" s="23"/>
      <c r="D302" s="2"/>
      <c r="E302" s="2"/>
      <c r="F302" s="33"/>
    </row>
    <row r="303" spans="1:6" s="21" customFormat="1" x14ac:dyDescent="0.25">
      <c r="A303" s="23"/>
      <c r="B303" s="77"/>
      <c r="C303" s="23"/>
      <c r="D303" s="2"/>
      <c r="E303" s="2"/>
      <c r="F303" s="33"/>
    </row>
    <row r="304" spans="1:6" s="21" customFormat="1" x14ac:dyDescent="0.25">
      <c r="A304" s="23"/>
      <c r="B304" s="77"/>
      <c r="C304" s="23"/>
      <c r="D304" s="2"/>
      <c r="E304" s="2"/>
      <c r="F304" s="33"/>
    </row>
    <row r="305" spans="1:6" s="21" customFormat="1" x14ac:dyDescent="0.25">
      <c r="A305" s="23"/>
      <c r="B305" s="77"/>
      <c r="C305" s="23"/>
      <c r="D305" s="2"/>
      <c r="E305" s="2"/>
      <c r="F305" s="33"/>
    </row>
    <row r="306" spans="1:6" s="21" customFormat="1" x14ac:dyDescent="0.25">
      <c r="A306" s="23"/>
      <c r="B306" s="77"/>
      <c r="C306" s="23"/>
      <c r="D306" s="2"/>
      <c r="E306" s="2"/>
      <c r="F306" s="33"/>
    </row>
    <row r="307" spans="1:6" s="21" customFormat="1" x14ac:dyDescent="0.25">
      <c r="A307" s="23"/>
      <c r="B307" s="77"/>
      <c r="C307" s="23"/>
      <c r="D307" s="2"/>
      <c r="E307" s="2"/>
      <c r="F307" s="33"/>
    </row>
    <row r="308" spans="1:6" s="21" customFormat="1" x14ac:dyDescent="0.25">
      <c r="A308" s="23"/>
      <c r="B308" s="77"/>
      <c r="C308" s="23"/>
      <c r="D308" s="2"/>
      <c r="E308" s="2"/>
      <c r="F308" s="33"/>
    </row>
    <row r="309" spans="1:6" s="21" customFormat="1" x14ac:dyDescent="0.25">
      <c r="A309" s="23"/>
      <c r="B309" s="77"/>
      <c r="C309" s="23"/>
      <c r="D309" s="2"/>
      <c r="E309" s="2"/>
      <c r="F309" s="33"/>
    </row>
    <row r="310" spans="1:6" s="21" customFormat="1" x14ac:dyDescent="0.25">
      <c r="A310" s="23"/>
      <c r="B310" s="77"/>
      <c r="C310" s="23"/>
      <c r="D310" s="2"/>
      <c r="E310" s="2"/>
      <c r="F310" s="33"/>
    </row>
    <row r="311" spans="1:6" s="21" customFormat="1" x14ac:dyDescent="0.25">
      <c r="A311" s="23"/>
      <c r="B311" s="77"/>
      <c r="C311" s="23"/>
      <c r="D311" s="2"/>
      <c r="E311" s="2"/>
      <c r="F311" s="33"/>
    </row>
    <row r="312" spans="1:6" s="21" customFormat="1" x14ac:dyDescent="0.25">
      <c r="A312" s="23"/>
      <c r="B312" s="77"/>
      <c r="C312" s="23"/>
      <c r="D312" s="2"/>
      <c r="E312" s="2"/>
      <c r="F312" s="33"/>
    </row>
    <row r="313" spans="1:6" s="21" customFormat="1" x14ac:dyDescent="0.25">
      <c r="A313" s="23"/>
      <c r="B313" s="77"/>
      <c r="C313" s="23"/>
      <c r="D313" s="2"/>
      <c r="E313" s="2"/>
      <c r="F313" s="33"/>
    </row>
    <row r="314" spans="1:6" s="21" customFormat="1" x14ac:dyDescent="0.25">
      <c r="A314" s="23"/>
      <c r="B314" s="77"/>
      <c r="C314" s="23"/>
      <c r="D314" s="2"/>
      <c r="E314" s="2"/>
      <c r="F314" s="33"/>
    </row>
    <row r="315" spans="1:6" s="21" customFormat="1" x14ac:dyDescent="0.25">
      <c r="A315" s="23"/>
      <c r="B315" s="77"/>
      <c r="C315" s="23"/>
      <c r="D315" s="2"/>
      <c r="E315" s="2"/>
      <c r="F315" s="33"/>
    </row>
    <row r="316" spans="1:6" s="21" customFormat="1" x14ac:dyDescent="0.25">
      <c r="A316" s="23"/>
      <c r="B316" s="77"/>
      <c r="C316" s="23"/>
      <c r="D316" s="2"/>
      <c r="E316" s="2"/>
      <c r="F316" s="33"/>
    </row>
    <row r="317" spans="1:6" s="21" customFormat="1" x14ac:dyDescent="0.25">
      <c r="A317" s="23"/>
      <c r="B317" s="77"/>
      <c r="C317" s="23"/>
      <c r="D317" s="2"/>
      <c r="E317" s="2"/>
      <c r="F317" s="33"/>
    </row>
    <row r="318" spans="1:6" s="21" customFormat="1" x14ac:dyDescent="0.25">
      <c r="A318" s="23"/>
      <c r="B318" s="77"/>
      <c r="C318" s="23"/>
      <c r="D318" s="2"/>
      <c r="E318" s="2"/>
      <c r="F318" s="33"/>
    </row>
    <row r="319" spans="1:6" s="21" customFormat="1" x14ac:dyDescent="0.25">
      <c r="A319" s="23"/>
      <c r="B319" s="77"/>
      <c r="C319" s="23"/>
      <c r="D319" s="2"/>
      <c r="E319" s="2"/>
      <c r="F319" s="33"/>
    </row>
    <row r="320" spans="1:6" s="21" customFormat="1" x14ac:dyDescent="0.25">
      <c r="A320" s="23"/>
      <c r="B320" s="77"/>
      <c r="C320" s="23"/>
      <c r="D320" s="2"/>
      <c r="E320" s="2"/>
      <c r="F320" s="33"/>
    </row>
    <row r="321" spans="1:6" s="21" customFormat="1" x14ac:dyDescent="0.25">
      <c r="A321" s="23"/>
      <c r="B321" s="77"/>
      <c r="C321" s="23"/>
      <c r="D321" s="2"/>
      <c r="E321" s="2"/>
      <c r="F321" s="33"/>
    </row>
    <row r="322" spans="1:6" s="21" customFormat="1" x14ac:dyDescent="0.25">
      <c r="A322" s="23"/>
      <c r="B322" s="77"/>
      <c r="C322" s="23"/>
      <c r="D322" s="2"/>
      <c r="E322" s="2"/>
      <c r="F322" s="33"/>
    </row>
    <row r="323" spans="1:6" s="21" customFormat="1" x14ac:dyDescent="0.25">
      <c r="A323" s="23"/>
      <c r="B323" s="77"/>
      <c r="C323" s="23"/>
      <c r="D323" s="2"/>
      <c r="E323" s="2"/>
      <c r="F323" s="33"/>
    </row>
    <row r="324" spans="1:6" s="21" customFormat="1" x14ac:dyDescent="0.25">
      <c r="A324" s="23"/>
      <c r="B324" s="77"/>
      <c r="C324" s="23"/>
      <c r="D324" s="2"/>
      <c r="E324" s="2"/>
      <c r="F324" s="33"/>
    </row>
    <row r="325" spans="1:6" s="21" customFormat="1" x14ac:dyDescent="0.25">
      <c r="A325" s="23"/>
      <c r="B325" s="77"/>
      <c r="C325" s="23"/>
      <c r="D325" s="2"/>
      <c r="E325" s="2"/>
      <c r="F325" s="33"/>
    </row>
    <row r="326" spans="1:6" s="21" customFormat="1" x14ac:dyDescent="0.25">
      <c r="A326" s="23"/>
      <c r="B326" s="77"/>
      <c r="C326" s="23"/>
      <c r="D326" s="2"/>
      <c r="E326" s="2"/>
      <c r="F326" s="33"/>
    </row>
    <row r="327" spans="1:6" s="21" customFormat="1" x14ac:dyDescent="0.25">
      <c r="A327" s="23"/>
      <c r="B327" s="77"/>
      <c r="C327" s="23"/>
      <c r="D327" s="2"/>
      <c r="E327" s="2"/>
      <c r="F327" s="33"/>
    </row>
    <row r="328" spans="1:6" s="21" customFormat="1" x14ac:dyDescent="0.25">
      <c r="A328" s="23"/>
      <c r="B328" s="77"/>
      <c r="C328" s="23"/>
      <c r="D328" s="2"/>
      <c r="E328" s="2"/>
      <c r="F328" s="33"/>
    </row>
    <row r="329" spans="1:6" s="21" customFormat="1" x14ac:dyDescent="0.25">
      <c r="A329" s="23"/>
      <c r="B329" s="77"/>
      <c r="C329" s="23"/>
      <c r="D329" s="2"/>
      <c r="E329" s="2"/>
      <c r="F329" s="33"/>
    </row>
    <row r="330" spans="1:6" s="21" customFormat="1" x14ac:dyDescent="0.25">
      <c r="A330" s="23"/>
      <c r="B330" s="77"/>
      <c r="C330" s="23"/>
      <c r="D330" s="2"/>
      <c r="E330" s="2"/>
      <c r="F330" s="33"/>
    </row>
    <row r="331" spans="1:6" s="21" customFormat="1" x14ac:dyDescent="0.25">
      <c r="A331" s="23"/>
      <c r="B331" s="77"/>
      <c r="C331" s="23"/>
      <c r="D331" s="2"/>
      <c r="E331" s="2"/>
      <c r="F331" s="33"/>
    </row>
    <row r="332" spans="1:6" s="21" customFormat="1" x14ac:dyDescent="0.25">
      <c r="A332" s="23"/>
      <c r="B332" s="77"/>
      <c r="C332" s="23"/>
      <c r="D332" s="2"/>
      <c r="E332" s="2"/>
      <c r="F332" s="33"/>
    </row>
    <row r="333" spans="1:6" s="21" customFormat="1" x14ac:dyDescent="0.25">
      <c r="A333" s="23"/>
      <c r="B333" s="77"/>
      <c r="C333" s="23"/>
      <c r="D333" s="2"/>
      <c r="E333" s="2"/>
      <c r="F333" s="33"/>
    </row>
    <row r="334" spans="1:6" s="21" customFormat="1" x14ac:dyDescent="0.25">
      <c r="A334" s="23"/>
      <c r="B334" s="77"/>
      <c r="C334" s="23"/>
      <c r="D334" s="2"/>
      <c r="E334" s="2"/>
      <c r="F334" s="33"/>
    </row>
    <row r="335" spans="1:6" s="21" customFormat="1" x14ac:dyDescent="0.25">
      <c r="A335" s="23"/>
      <c r="B335" s="77"/>
      <c r="C335" s="23"/>
      <c r="D335" s="2"/>
      <c r="E335" s="2"/>
      <c r="F335" s="33"/>
    </row>
    <row r="336" spans="1:6" s="21" customFormat="1" x14ac:dyDescent="0.25">
      <c r="A336" s="23"/>
      <c r="B336" s="77"/>
      <c r="C336" s="23"/>
      <c r="D336" s="2"/>
      <c r="E336" s="2"/>
      <c r="F336" s="33"/>
    </row>
    <row r="337" spans="1:6" s="21" customFormat="1" x14ac:dyDescent="0.25">
      <c r="A337" s="23"/>
      <c r="B337" s="77"/>
      <c r="C337" s="23"/>
      <c r="D337" s="2"/>
      <c r="E337" s="2"/>
      <c r="F337" s="33"/>
    </row>
    <row r="338" spans="1:6" s="21" customFormat="1" x14ac:dyDescent="0.25">
      <c r="A338" s="23"/>
      <c r="B338" s="77"/>
      <c r="C338" s="23"/>
      <c r="D338" s="2"/>
      <c r="E338" s="2"/>
      <c r="F338" s="33"/>
    </row>
    <row r="339" spans="1:6" s="21" customFormat="1" x14ac:dyDescent="0.25">
      <c r="A339" s="23"/>
      <c r="B339" s="77"/>
      <c r="C339" s="23"/>
      <c r="D339" s="2"/>
      <c r="E339" s="2"/>
      <c r="F339" s="33"/>
    </row>
    <row r="340" spans="1:6" s="21" customFormat="1" x14ac:dyDescent="0.25">
      <c r="A340" s="23"/>
      <c r="B340" s="77"/>
      <c r="C340" s="23"/>
      <c r="D340" s="2"/>
      <c r="E340" s="2"/>
      <c r="F340" s="33"/>
    </row>
    <row r="341" spans="1:6" s="21" customFormat="1" x14ac:dyDescent="0.25">
      <c r="A341" s="23"/>
      <c r="B341" s="77"/>
      <c r="C341" s="23"/>
      <c r="D341" s="2"/>
      <c r="E341" s="2"/>
      <c r="F341" s="33"/>
    </row>
    <row r="342" spans="1:6" s="21" customFormat="1" x14ac:dyDescent="0.25">
      <c r="A342" s="23"/>
      <c r="B342" s="77"/>
      <c r="C342" s="23"/>
      <c r="D342" s="2"/>
      <c r="E342" s="2"/>
      <c r="F342" s="33"/>
    </row>
    <row r="343" spans="1:6" s="21" customFormat="1" x14ac:dyDescent="0.25">
      <c r="A343" s="23"/>
      <c r="B343" s="77"/>
      <c r="C343" s="23"/>
      <c r="D343" s="2"/>
      <c r="E343" s="2"/>
      <c r="F343" s="33"/>
    </row>
    <row r="344" spans="1:6" s="21" customFormat="1" x14ac:dyDescent="0.25">
      <c r="A344" s="23"/>
      <c r="B344" s="77"/>
      <c r="C344" s="23"/>
      <c r="D344" s="2"/>
      <c r="E344" s="2"/>
      <c r="F344" s="33"/>
    </row>
    <row r="345" spans="1:6" s="21" customFormat="1" x14ac:dyDescent="0.25">
      <c r="A345" s="23"/>
      <c r="B345" s="77"/>
      <c r="C345" s="23"/>
      <c r="D345" s="2"/>
      <c r="E345" s="2"/>
      <c r="F345" s="33"/>
    </row>
    <row r="346" spans="1:6" s="21" customFormat="1" x14ac:dyDescent="0.25">
      <c r="A346" s="23"/>
      <c r="B346" s="77"/>
      <c r="C346" s="23"/>
      <c r="D346" s="2"/>
      <c r="E346" s="2"/>
      <c r="F346" s="33"/>
    </row>
    <row r="347" spans="1:6" s="21" customFormat="1" x14ac:dyDescent="0.25">
      <c r="A347" s="23"/>
      <c r="B347" s="77"/>
      <c r="C347" s="23"/>
      <c r="D347" s="2"/>
      <c r="E347" s="2"/>
      <c r="F347" s="33"/>
    </row>
    <row r="348" spans="1:6" s="21" customFormat="1" x14ac:dyDescent="0.25">
      <c r="A348" s="23"/>
      <c r="B348" s="77"/>
      <c r="C348" s="23"/>
      <c r="D348" s="2"/>
      <c r="E348" s="2"/>
      <c r="F348" s="33"/>
    </row>
    <row r="349" spans="1:6" s="21" customFormat="1" x14ac:dyDescent="0.25">
      <c r="A349" s="23"/>
      <c r="B349" s="77"/>
      <c r="C349" s="23"/>
      <c r="D349" s="2"/>
      <c r="E349" s="2"/>
      <c r="F349" s="33"/>
    </row>
    <row r="350" spans="1:6" s="21" customFormat="1" x14ac:dyDescent="0.25">
      <c r="A350" s="23"/>
      <c r="B350" s="77"/>
      <c r="C350" s="23"/>
      <c r="D350" s="2"/>
      <c r="E350" s="2"/>
      <c r="F350" s="33"/>
    </row>
    <row r="351" spans="1:6" s="21" customFormat="1" x14ac:dyDescent="0.25">
      <c r="A351" s="23"/>
      <c r="B351" s="77"/>
      <c r="C351" s="23"/>
      <c r="D351" s="2"/>
      <c r="E351" s="2"/>
      <c r="F351" s="33"/>
    </row>
    <row r="352" spans="1:6" s="21" customFormat="1" x14ac:dyDescent="0.25">
      <c r="A352" s="23"/>
      <c r="B352" s="77"/>
      <c r="C352" s="23"/>
      <c r="D352" s="2"/>
      <c r="E352" s="2"/>
      <c r="F352" s="33"/>
    </row>
    <row r="353" spans="1:6" s="21" customFormat="1" x14ac:dyDescent="0.25">
      <c r="A353" s="23"/>
      <c r="B353" s="77"/>
      <c r="C353" s="23"/>
      <c r="D353" s="2"/>
      <c r="E353" s="2"/>
      <c r="F353" s="33"/>
    </row>
    <row r="354" spans="1:6" s="21" customFormat="1" x14ac:dyDescent="0.25">
      <c r="A354" s="23"/>
      <c r="B354" s="77"/>
      <c r="C354" s="23"/>
      <c r="D354" s="2"/>
      <c r="E354" s="2"/>
      <c r="F354" s="33"/>
    </row>
    <row r="355" spans="1:6" s="21" customFormat="1" x14ac:dyDescent="0.25">
      <c r="A355" s="23"/>
      <c r="B355" s="77"/>
      <c r="C355" s="23"/>
      <c r="D355" s="2"/>
      <c r="E355" s="2"/>
      <c r="F355" s="33"/>
    </row>
    <row r="356" spans="1:6" s="21" customFormat="1" x14ac:dyDescent="0.25">
      <c r="A356" s="23"/>
      <c r="B356" s="77"/>
      <c r="C356" s="23"/>
      <c r="D356" s="2"/>
      <c r="E356" s="2"/>
      <c r="F356" s="33"/>
    </row>
    <row r="357" spans="1:6" s="21" customFormat="1" x14ac:dyDescent="0.25">
      <c r="A357" s="23"/>
      <c r="B357" s="77"/>
      <c r="C357" s="23"/>
      <c r="D357" s="2"/>
      <c r="E357" s="2"/>
      <c r="F357" s="33"/>
    </row>
    <row r="358" spans="1:6" s="21" customFormat="1" x14ac:dyDescent="0.25">
      <c r="A358" s="23"/>
      <c r="B358" s="77"/>
      <c r="C358" s="23"/>
      <c r="D358" s="2"/>
      <c r="E358" s="2"/>
      <c r="F358" s="33"/>
    </row>
    <row r="359" spans="1:6" s="21" customFormat="1" x14ac:dyDescent="0.25">
      <c r="A359" s="23"/>
      <c r="B359" s="77"/>
      <c r="C359" s="23"/>
      <c r="D359" s="2"/>
      <c r="E359" s="2"/>
      <c r="F359" s="33"/>
    </row>
    <row r="360" spans="1:6" s="21" customFormat="1" x14ac:dyDescent="0.25">
      <c r="A360" s="23"/>
      <c r="B360" s="77"/>
      <c r="C360" s="23"/>
      <c r="D360" s="2"/>
      <c r="E360" s="2"/>
      <c r="F360" s="33"/>
    </row>
    <row r="361" spans="1:6" s="21" customFormat="1" x14ac:dyDescent="0.25">
      <c r="A361" s="23"/>
      <c r="B361" s="77"/>
      <c r="C361" s="23"/>
      <c r="D361" s="2"/>
      <c r="E361" s="2"/>
      <c r="F361" s="33"/>
    </row>
    <row r="362" spans="1:6" s="21" customFormat="1" x14ac:dyDescent="0.25">
      <c r="A362" s="23"/>
      <c r="B362" s="77"/>
      <c r="C362" s="23"/>
      <c r="D362" s="2"/>
      <c r="E362" s="2"/>
      <c r="F362" s="33"/>
    </row>
    <row r="363" spans="1:6" s="21" customFormat="1" x14ac:dyDescent="0.25">
      <c r="A363" s="23"/>
      <c r="B363" s="77"/>
      <c r="C363" s="23"/>
      <c r="D363" s="2"/>
      <c r="E363" s="2"/>
      <c r="F363" s="33"/>
    </row>
    <row r="364" spans="1:6" s="21" customFormat="1" x14ac:dyDescent="0.25">
      <c r="A364" s="23"/>
      <c r="B364" s="77"/>
      <c r="C364" s="23"/>
      <c r="D364" s="2"/>
      <c r="E364" s="2"/>
      <c r="F364" s="33"/>
    </row>
    <row r="365" spans="1:6" s="21" customFormat="1" x14ac:dyDescent="0.25">
      <c r="A365" s="23"/>
      <c r="B365" s="77"/>
      <c r="C365" s="23"/>
      <c r="D365" s="2"/>
      <c r="E365" s="2"/>
      <c r="F365" s="33"/>
    </row>
    <row r="366" spans="1:6" s="21" customFormat="1" x14ac:dyDescent="0.25">
      <c r="A366" s="23"/>
      <c r="B366" s="77"/>
      <c r="C366" s="23"/>
      <c r="D366" s="2"/>
      <c r="E366" s="2"/>
      <c r="F366" s="33"/>
    </row>
    <row r="367" spans="1:6" s="21" customFormat="1" x14ac:dyDescent="0.25">
      <c r="A367" s="23"/>
      <c r="B367" s="77"/>
      <c r="C367" s="23"/>
      <c r="D367" s="2"/>
      <c r="E367" s="2"/>
      <c r="F367" s="33"/>
    </row>
    <row r="368" spans="1:6" s="21" customFormat="1" x14ac:dyDescent="0.25">
      <c r="A368" s="23"/>
      <c r="B368" s="77"/>
      <c r="C368" s="23"/>
      <c r="D368" s="2"/>
      <c r="E368" s="2"/>
      <c r="F368" s="33"/>
    </row>
    <row r="369" spans="1:6" s="21" customFormat="1" x14ac:dyDescent="0.25">
      <c r="A369" s="23"/>
      <c r="B369" s="77"/>
      <c r="C369" s="23"/>
      <c r="D369" s="2"/>
      <c r="E369" s="2"/>
      <c r="F369" s="33"/>
    </row>
    <row r="370" spans="1:6" s="21" customFormat="1" x14ac:dyDescent="0.25">
      <c r="A370" s="23"/>
      <c r="B370" s="77"/>
      <c r="C370" s="23"/>
      <c r="D370" s="2"/>
      <c r="E370" s="2"/>
      <c r="F370" s="33"/>
    </row>
    <row r="371" spans="1:6" s="21" customFormat="1" x14ac:dyDescent="0.25">
      <c r="A371" s="23"/>
      <c r="B371" s="77"/>
      <c r="C371" s="23"/>
      <c r="D371" s="2"/>
      <c r="E371" s="2"/>
      <c r="F371" s="33"/>
    </row>
    <row r="372" spans="1:6" s="21" customFormat="1" x14ac:dyDescent="0.25">
      <c r="A372" s="23"/>
      <c r="B372" s="77"/>
      <c r="C372" s="23"/>
      <c r="D372" s="2"/>
      <c r="E372" s="2"/>
      <c r="F372" s="33"/>
    </row>
    <row r="373" spans="1:6" s="21" customFormat="1" x14ac:dyDescent="0.25">
      <c r="A373" s="23"/>
      <c r="B373" s="77"/>
      <c r="C373" s="23"/>
      <c r="D373" s="2"/>
      <c r="E373" s="2"/>
      <c r="F373" s="33"/>
    </row>
    <row r="374" spans="1:6" s="21" customFormat="1" x14ac:dyDescent="0.25">
      <c r="A374" s="23"/>
      <c r="B374" s="77"/>
      <c r="C374" s="23"/>
      <c r="D374" s="2"/>
      <c r="E374" s="2"/>
      <c r="F374" s="33"/>
    </row>
    <row r="375" spans="1:6" s="21" customFormat="1" x14ac:dyDescent="0.25">
      <c r="A375" s="23"/>
      <c r="B375" s="77"/>
      <c r="C375" s="23"/>
      <c r="D375" s="2"/>
      <c r="E375" s="2"/>
      <c r="F375" s="33"/>
    </row>
    <row r="376" spans="1:6" s="21" customFormat="1" x14ac:dyDescent="0.25">
      <c r="A376" s="23"/>
      <c r="B376" s="77"/>
      <c r="C376" s="23"/>
      <c r="D376" s="2"/>
      <c r="E376" s="2"/>
      <c r="F376" s="33"/>
    </row>
    <row r="377" spans="1:6" s="21" customFormat="1" x14ac:dyDescent="0.25">
      <c r="A377" s="23"/>
      <c r="B377" s="77"/>
      <c r="C377" s="23"/>
      <c r="D377" s="2"/>
      <c r="E377" s="2"/>
      <c r="F377" s="33"/>
    </row>
    <row r="378" spans="1:6" s="21" customFormat="1" x14ac:dyDescent="0.25">
      <c r="A378" s="23"/>
      <c r="B378" s="77"/>
      <c r="C378" s="23"/>
      <c r="D378" s="2"/>
      <c r="E378" s="2"/>
      <c r="F378" s="33"/>
    </row>
    <row r="379" spans="1:6" s="21" customFormat="1" x14ac:dyDescent="0.25">
      <c r="A379" s="23"/>
      <c r="B379" s="77"/>
      <c r="C379" s="23"/>
      <c r="D379" s="2"/>
      <c r="E379" s="2"/>
      <c r="F379" s="33"/>
    </row>
    <row r="380" spans="1:6" s="21" customFormat="1" x14ac:dyDescent="0.25">
      <c r="A380" s="23"/>
      <c r="B380" s="77"/>
      <c r="C380" s="23"/>
      <c r="D380" s="2"/>
      <c r="E380" s="2"/>
      <c r="F380" s="33"/>
    </row>
    <row r="381" spans="1:6" s="21" customFormat="1" x14ac:dyDescent="0.25">
      <c r="A381" s="23"/>
      <c r="B381" s="77"/>
      <c r="C381" s="23"/>
      <c r="D381" s="2"/>
      <c r="E381" s="2"/>
      <c r="F381" s="33"/>
    </row>
    <row r="382" spans="1:6" s="21" customFormat="1" x14ac:dyDescent="0.25">
      <c r="A382" s="23"/>
      <c r="B382" s="77"/>
      <c r="C382" s="23"/>
      <c r="D382" s="2"/>
      <c r="E382" s="2"/>
      <c r="F382" s="33"/>
    </row>
    <row r="383" spans="1:6" s="21" customFormat="1" x14ac:dyDescent="0.25">
      <c r="A383" s="23"/>
      <c r="B383" s="77"/>
      <c r="C383" s="23"/>
      <c r="D383" s="2"/>
      <c r="E383" s="2"/>
      <c r="F383" s="33"/>
    </row>
    <row r="384" spans="1:6" s="21" customFormat="1" x14ac:dyDescent="0.25">
      <c r="A384" s="23"/>
      <c r="B384" s="77"/>
      <c r="C384" s="23"/>
      <c r="D384" s="2"/>
      <c r="E384" s="2"/>
      <c r="F384" s="33"/>
    </row>
    <row r="385" spans="1:6" s="21" customFormat="1" x14ac:dyDescent="0.25">
      <c r="A385" s="23"/>
      <c r="B385" s="77"/>
      <c r="C385" s="23"/>
      <c r="D385" s="2"/>
      <c r="E385" s="2"/>
      <c r="F385" s="33"/>
    </row>
    <row r="386" spans="1:6" s="21" customFormat="1" x14ac:dyDescent="0.25">
      <c r="A386" s="23"/>
      <c r="B386" s="77"/>
      <c r="C386" s="23"/>
      <c r="D386" s="2"/>
      <c r="E386" s="2"/>
      <c r="F386" s="33"/>
    </row>
    <row r="387" spans="1:6" s="21" customFormat="1" x14ac:dyDescent="0.25">
      <c r="A387" s="23"/>
      <c r="B387" s="77"/>
      <c r="C387" s="23"/>
      <c r="D387" s="2"/>
      <c r="E387" s="2"/>
      <c r="F387" s="33"/>
    </row>
    <row r="388" spans="1:6" s="21" customFormat="1" x14ac:dyDescent="0.25">
      <c r="A388" s="23"/>
      <c r="B388" s="77"/>
      <c r="C388" s="23"/>
      <c r="D388" s="2"/>
      <c r="E388" s="2"/>
      <c r="F388" s="33"/>
    </row>
    <row r="389" spans="1:6" s="21" customFormat="1" x14ac:dyDescent="0.25">
      <c r="A389" s="23"/>
      <c r="B389" s="77"/>
      <c r="C389" s="23"/>
      <c r="D389" s="2"/>
      <c r="E389" s="2"/>
      <c r="F389" s="33"/>
    </row>
    <row r="390" spans="1:6" s="21" customFormat="1" ht="14.25" customHeight="1" x14ac:dyDescent="0.25">
      <c r="A390" s="23"/>
      <c r="B390" s="77"/>
      <c r="C390" s="23"/>
      <c r="D390" s="2"/>
      <c r="E390" s="2"/>
      <c r="F390" s="33"/>
    </row>
    <row r="391" spans="1:6" s="21" customFormat="1" x14ac:dyDescent="0.25">
      <c r="A391" s="23"/>
      <c r="B391" s="77"/>
      <c r="C391" s="23"/>
      <c r="D391" s="2"/>
      <c r="E391" s="2"/>
      <c r="F391" s="33"/>
    </row>
    <row r="392" spans="1:6" s="21" customFormat="1" x14ac:dyDescent="0.25">
      <c r="A392" s="23"/>
      <c r="B392" s="77"/>
      <c r="C392" s="23"/>
      <c r="D392" s="2"/>
      <c r="E392" s="2"/>
      <c r="F392" s="33"/>
    </row>
    <row r="393" spans="1:6" s="21" customFormat="1" x14ac:dyDescent="0.25">
      <c r="A393" s="23"/>
      <c r="B393" s="77"/>
      <c r="C393" s="23"/>
      <c r="D393" s="2"/>
      <c r="E393" s="2"/>
      <c r="F393" s="33"/>
    </row>
    <row r="394" spans="1:6" s="21" customFormat="1" x14ac:dyDescent="0.25">
      <c r="A394" s="23"/>
      <c r="B394" s="77"/>
      <c r="C394" s="23"/>
      <c r="D394" s="2"/>
      <c r="E394" s="2"/>
      <c r="F394" s="33"/>
    </row>
    <row r="395" spans="1:6" s="21" customFormat="1" x14ac:dyDescent="0.25">
      <c r="A395" s="23"/>
      <c r="B395" s="77"/>
      <c r="C395" s="23"/>
      <c r="D395" s="2"/>
      <c r="E395" s="2"/>
      <c r="F395" s="33"/>
    </row>
    <row r="396" spans="1:6" s="21" customFormat="1" x14ac:dyDescent="0.25">
      <c r="A396" s="23"/>
      <c r="B396" s="77"/>
      <c r="C396" s="23"/>
      <c r="D396" s="2"/>
    </row>
    <row r="397" spans="1:6" s="21" customFormat="1" x14ac:dyDescent="0.25">
      <c r="A397" s="23"/>
      <c r="B397" s="77"/>
      <c r="C397" s="23"/>
      <c r="D397" s="2"/>
    </row>
    <row r="398" spans="1:6" s="21" customFormat="1" x14ac:dyDescent="0.25">
      <c r="A398" s="23"/>
      <c r="B398" s="77"/>
      <c r="C398" s="23"/>
      <c r="D398" s="2"/>
    </row>
    <row r="399" spans="1:6" s="21" customFormat="1" x14ac:dyDescent="0.25">
      <c r="A399" s="23"/>
      <c r="B399" s="77"/>
      <c r="C399" s="23"/>
      <c r="D399" s="2"/>
    </row>
    <row r="400" spans="1:6" s="21" customFormat="1" x14ac:dyDescent="0.25">
      <c r="A400" s="23"/>
      <c r="B400" s="77"/>
      <c r="C400" s="23"/>
      <c r="D400" s="2"/>
    </row>
    <row r="401" spans="1:4" s="21" customFormat="1" x14ac:dyDescent="0.25">
      <c r="A401" s="23"/>
      <c r="B401" s="77"/>
      <c r="C401" s="23"/>
      <c r="D401" s="2"/>
    </row>
    <row r="402" spans="1:4" s="21" customFormat="1" x14ac:dyDescent="0.25">
      <c r="A402" s="23"/>
      <c r="B402" s="77"/>
      <c r="C402" s="23"/>
      <c r="D402" s="2"/>
    </row>
    <row r="403" spans="1:4" s="21" customFormat="1" x14ac:dyDescent="0.25">
      <c r="A403" s="23"/>
      <c r="B403" s="77"/>
      <c r="C403" s="23"/>
      <c r="D403" s="2"/>
    </row>
    <row r="404" spans="1:4" s="21" customFormat="1" x14ac:dyDescent="0.25">
      <c r="A404" s="23"/>
      <c r="B404" s="77"/>
      <c r="C404" s="23"/>
      <c r="D404" s="2"/>
    </row>
    <row r="405" spans="1:4" s="21" customFormat="1" x14ac:dyDescent="0.25">
      <c r="A405" s="23"/>
      <c r="B405" s="77"/>
      <c r="C405" s="23"/>
      <c r="D405" s="2"/>
    </row>
    <row r="406" spans="1:4" s="21" customFormat="1" x14ac:dyDescent="0.25">
      <c r="A406" s="23"/>
      <c r="B406" s="77"/>
      <c r="C406" s="23"/>
      <c r="D406" s="2"/>
    </row>
    <row r="407" spans="1:4" s="21" customFormat="1" x14ac:dyDescent="0.25">
      <c r="A407" s="23"/>
      <c r="B407" s="77"/>
      <c r="C407" s="23"/>
      <c r="D407" s="2"/>
    </row>
    <row r="408" spans="1:4" s="21" customFormat="1" x14ac:dyDescent="0.25">
      <c r="A408" s="23"/>
      <c r="B408" s="77"/>
      <c r="C408" s="23"/>
      <c r="D408" s="2"/>
    </row>
    <row r="409" spans="1:4" s="21" customFormat="1" x14ac:dyDescent="0.25">
      <c r="A409" s="23"/>
      <c r="B409" s="77"/>
      <c r="C409" s="23"/>
      <c r="D409" s="2"/>
    </row>
    <row r="410" spans="1:4" s="21" customFormat="1" x14ac:dyDescent="0.25">
      <c r="A410" s="23"/>
      <c r="B410" s="77"/>
      <c r="C410" s="23"/>
      <c r="D410" s="2"/>
    </row>
    <row r="411" spans="1:4" s="21" customFormat="1" x14ac:dyDescent="0.25">
      <c r="A411" s="23"/>
      <c r="B411" s="77"/>
      <c r="C411" s="23"/>
      <c r="D411" s="2"/>
    </row>
    <row r="412" spans="1:4" s="21" customFormat="1" x14ac:dyDescent="0.25">
      <c r="A412" s="23"/>
      <c r="B412" s="77"/>
      <c r="C412" s="23"/>
      <c r="D412" s="2"/>
    </row>
    <row r="413" spans="1:4" s="21" customFormat="1" x14ac:dyDescent="0.25">
      <c r="A413" s="23"/>
      <c r="B413" s="77"/>
      <c r="C413" s="23"/>
      <c r="D413" s="2"/>
    </row>
    <row r="414" spans="1:4" s="21" customFormat="1" x14ac:dyDescent="0.25">
      <c r="A414" s="23"/>
      <c r="B414" s="77"/>
      <c r="C414" s="23"/>
      <c r="D414" s="2"/>
    </row>
    <row r="415" spans="1:4" s="21" customFormat="1" x14ac:dyDescent="0.25">
      <c r="A415" s="23"/>
      <c r="B415" s="77"/>
      <c r="C415" s="23"/>
      <c r="D415" s="2"/>
    </row>
    <row r="416" spans="1:4" s="21" customFormat="1" x14ac:dyDescent="0.25">
      <c r="A416" s="23"/>
      <c r="B416" s="77"/>
      <c r="C416" s="23"/>
      <c r="D416" s="2"/>
    </row>
    <row r="417" spans="1:4" s="21" customFormat="1" x14ac:dyDescent="0.25">
      <c r="A417" s="23"/>
      <c r="B417" s="77"/>
      <c r="C417" s="23"/>
      <c r="D417" s="2"/>
    </row>
    <row r="418" spans="1:4" s="21" customFormat="1" x14ac:dyDescent="0.25">
      <c r="A418" s="23"/>
      <c r="B418" s="77"/>
      <c r="C418" s="23"/>
      <c r="D418" s="2"/>
    </row>
    <row r="419" spans="1:4" s="21" customFormat="1" x14ac:dyDescent="0.25">
      <c r="A419" s="23"/>
      <c r="B419" s="77"/>
      <c r="C419" s="23"/>
      <c r="D419" s="2"/>
    </row>
    <row r="420" spans="1:4" s="21" customFormat="1" x14ac:dyDescent="0.25">
      <c r="A420" s="23"/>
      <c r="B420" s="77"/>
      <c r="C420" s="23"/>
      <c r="D420" s="2"/>
    </row>
    <row r="421" spans="1:4" s="21" customFormat="1" x14ac:dyDescent="0.25">
      <c r="A421" s="23"/>
      <c r="B421" s="77"/>
      <c r="C421" s="23"/>
      <c r="D421" s="2"/>
    </row>
    <row r="422" spans="1:4" s="21" customFormat="1" x14ac:dyDescent="0.25">
      <c r="A422" s="23"/>
      <c r="B422" s="77"/>
      <c r="C422" s="23"/>
      <c r="D422" s="2"/>
    </row>
    <row r="423" spans="1:4" s="21" customFormat="1" x14ac:dyDescent="0.25">
      <c r="A423" s="23"/>
      <c r="B423" s="77"/>
      <c r="C423" s="23"/>
      <c r="D423" s="2"/>
    </row>
    <row r="424" spans="1:4" s="21" customFormat="1" x14ac:dyDescent="0.25">
      <c r="A424" s="23"/>
      <c r="B424" s="77"/>
      <c r="C424" s="23"/>
      <c r="D424" s="2"/>
    </row>
    <row r="425" spans="1:4" s="21" customFormat="1" x14ac:dyDescent="0.25">
      <c r="A425" s="23"/>
      <c r="B425" s="77"/>
      <c r="C425" s="23"/>
      <c r="D425" s="2"/>
    </row>
    <row r="426" spans="1:4" s="21" customFormat="1" x14ac:dyDescent="0.25">
      <c r="A426" s="23"/>
      <c r="B426" s="77"/>
      <c r="C426" s="23"/>
      <c r="D426" s="2"/>
    </row>
    <row r="427" spans="1:4" s="21" customFormat="1" x14ac:dyDescent="0.25">
      <c r="A427" s="23"/>
      <c r="B427" s="77"/>
      <c r="C427" s="23"/>
      <c r="D427" s="2"/>
    </row>
    <row r="428" spans="1:4" s="21" customFormat="1" x14ac:dyDescent="0.25">
      <c r="A428" s="23"/>
      <c r="B428" s="77"/>
      <c r="C428" s="23"/>
      <c r="D428" s="2"/>
    </row>
    <row r="429" spans="1:4" s="21" customFormat="1" x14ac:dyDescent="0.25">
      <c r="A429" s="23"/>
      <c r="B429" s="77"/>
      <c r="C429" s="23"/>
      <c r="D429" s="2"/>
    </row>
    <row r="430" spans="1:4" s="21" customFormat="1" x14ac:dyDescent="0.25">
      <c r="A430" s="23"/>
      <c r="B430" s="77"/>
      <c r="C430" s="23"/>
      <c r="D430" s="2"/>
    </row>
    <row r="431" spans="1:4" s="21" customFormat="1" x14ac:dyDescent="0.25">
      <c r="A431" s="23"/>
      <c r="B431" s="77"/>
      <c r="C431" s="23"/>
      <c r="D431" s="2"/>
    </row>
    <row r="432" spans="1:4" s="21" customFormat="1" x14ac:dyDescent="0.25">
      <c r="A432" s="23"/>
      <c r="B432" s="77"/>
      <c r="C432" s="23"/>
      <c r="D432" s="2"/>
    </row>
    <row r="433" spans="1:4" s="21" customFormat="1" x14ac:dyDescent="0.25">
      <c r="A433" s="23"/>
      <c r="B433" s="77"/>
      <c r="C433" s="23"/>
      <c r="D433" s="2"/>
    </row>
    <row r="434" spans="1:4" s="21" customFormat="1" x14ac:dyDescent="0.25">
      <c r="A434" s="23"/>
      <c r="B434" s="77"/>
      <c r="C434" s="23"/>
      <c r="D434" s="2"/>
    </row>
    <row r="435" spans="1:4" s="21" customFormat="1" x14ac:dyDescent="0.25">
      <c r="A435" s="23"/>
      <c r="B435" s="77"/>
      <c r="C435" s="23"/>
      <c r="D435" s="2"/>
    </row>
    <row r="436" spans="1:4" s="21" customFormat="1" x14ac:dyDescent="0.25">
      <c r="A436" s="23"/>
      <c r="B436" s="77"/>
      <c r="C436" s="23"/>
      <c r="D436" s="2"/>
    </row>
    <row r="437" spans="1:4" s="21" customFormat="1" x14ac:dyDescent="0.25">
      <c r="A437" s="23"/>
      <c r="B437" s="77"/>
      <c r="C437" s="23"/>
      <c r="D437" s="2"/>
    </row>
    <row r="438" spans="1:4" s="21" customFormat="1" x14ac:dyDescent="0.25">
      <c r="A438" s="23"/>
      <c r="B438" s="77"/>
      <c r="C438" s="23"/>
      <c r="D438" s="2"/>
    </row>
    <row r="439" spans="1:4" s="21" customFormat="1" x14ac:dyDescent="0.25">
      <c r="A439" s="23"/>
      <c r="B439" s="77"/>
      <c r="C439" s="23"/>
      <c r="D439" s="2"/>
    </row>
    <row r="440" spans="1:4" s="21" customFormat="1" x14ac:dyDescent="0.25">
      <c r="A440" s="23"/>
      <c r="B440" s="77"/>
      <c r="C440" s="23"/>
      <c r="D440" s="2"/>
    </row>
    <row r="441" spans="1:4" s="21" customFormat="1" x14ac:dyDescent="0.25">
      <c r="A441" s="23"/>
      <c r="B441" s="77"/>
      <c r="C441" s="23"/>
      <c r="D441" s="2"/>
    </row>
    <row r="442" spans="1:4" s="21" customFormat="1" x14ac:dyDescent="0.25">
      <c r="A442" s="23"/>
      <c r="B442" s="77"/>
      <c r="C442" s="23"/>
      <c r="D442" s="2"/>
    </row>
    <row r="443" spans="1:4" s="21" customFormat="1" x14ac:dyDescent="0.25">
      <c r="A443" s="23"/>
      <c r="B443" s="77"/>
      <c r="C443" s="23"/>
      <c r="D443" s="2"/>
    </row>
    <row r="444" spans="1:4" s="21" customFormat="1" x14ac:dyDescent="0.25">
      <c r="A444" s="23"/>
      <c r="B444" s="77"/>
      <c r="C444" s="23"/>
      <c r="D444" s="2"/>
    </row>
    <row r="445" spans="1:4" s="21" customFormat="1" x14ac:dyDescent="0.25">
      <c r="A445" s="23"/>
      <c r="B445" s="77"/>
      <c r="C445" s="23"/>
      <c r="D445" s="2"/>
    </row>
    <row r="446" spans="1:4" s="21" customFormat="1" x14ac:dyDescent="0.25">
      <c r="A446" s="23"/>
      <c r="B446" s="77"/>
      <c r="C446" s="23"/>
      <c r="D446" s="2"/>
    </row>
    <row r="447" spans="1:4" s="21" customFormat="1" x14ac:dyDescent="0.25">
      <c r="A447" s="23"/>
      <c r="B447" s="77"/>
      <c r="C447" s="23"/>
      <c r="D447" s="2"/>
    </row>
    <row r="448" spans="1:4" s="21" customFormat="1" x14ac:dyDescent="0.25">
      <c r="A448" s="23"/>
      <c r="B448" s="77"/>
      <c r="C448" s="23"/>
      <c r="D448" s="2"/>
    </row>
    <row r="449" spans="1:4" s="21" customFormat="1" x14ac:dyDescent="0.25">
      <c r="A449" s="23"/>
      <c r="B449" s="77"/>
      <c r="C449" s="23"/>
      <c r="D449" s="2"/>
    </row>
    <row r="450" spans="1:4" s="21" customFormat="1" x14ac:dyDescent="0.25">
      <c r="A450" s="23"/>
      <c r="B450" s="77"/>
      <c r="C450" s="23"/>
      <c r="D450" s="2"/>
    </row>
    <row r="451" spans="1:4" s="21" customFormat="1" x14ac:dyDescent="0.25">
      <c r="A451" s="23"/>
      <c r="B451" s="77"/>
      <c r="C451" s="23"/>
      <c r="D451" s="2"/>
    </row>
    <row r="452" spans="1:4" s="21" customFormat="1" x14ac:dyDescent="0.25">
      <c r="A452" s="23"/>
      <c r="B452" s="77"/>
      <c r="C452" s="23"/>
      <c r="D452" s="2"/>
    </row>
    <row r="453" spans="1:4" s="21" customFormat="1" x14ac:dyDescent="0.25">
      <c r="A453" s="23"/>
      <c r="B453" s="77"/>
      <c r="C453" s="23"/>
      <c r="D453" s="2"/>
    </row>
    <row r="454" spans="1:4" s="21" customFormat="1" x14ac:dyDescent="0.25">
      <c r="A454" s="23"/>
      <c r="B454" s="77"/>
      <c r="C454" s="23"/>
      <c r="D454" s="2"/>
    </row>
    <row r="455" spans="1:4" s="21" customFormat="1" x14ac:dyDescent="0.25">
      <c r="A455" s="23"/>
      <c r="B455" s="77"/>
      <c r="C455" s="23"/>
      <c r="D455" s="2"/>
    </row>
    <row r="456" spans="1:4" s="21" customFormat="1" x14ac:dyDescent="0.25">
      <c r="A456" s="23"/>
      <c r="B456" s="77"/>
      <c r="C456" s="23"/>
      <c r="D456" s="2"/>
    </row>
    <row r="457" spans="1:4" s="21" customFormat="1" x14ac:dyDescent="0.25">
      <c r="A457" s="23"/>
      <c r="B457" s="77"/>
      <c r="C457" s="23"/>
      <c r="D457" s="2"/>
    </row>
    <row r="458" spans="1:4" s="21" customFormat="1" x14ac:dyDescent="0.25">
      <c r="A458" s="23"/>
      <c r="B458" s="77"/>
      <c r="C458" s="23"/>
      <c r="D458" s="2"/>
    </row>
    <row r="459" spans="1:4" s="21" customFormat="1" x14ac:dyDescent="0.25">
      <c r="A459" s="23"/>
      <c r="B459" s="77"/>
      <c r="C459" s="23"/>
      <c r="D459" s="2"/>
    </row>
    <row r="460" spans="1:4" s="21" customFormat="1" x14ac:dyDescent="0.25">
      <c r="A460" s="23"/>
      <c r="B460" s="77"/>
      <c r="C460" s="23"/>
      <c r="D460" s="2"/>
    </row>
    <row r="461" spans="1:4" s="21" customFormat="1" x14ac:dyDescent="0.25">
      <c r="A461" s="23"/>
      <c r="B461" s="77"/>
      <c r="C461" s="23"/>
      <c r="D461" s="2"/>
    </row>
    <row r="462" spans="1:4" s="21" customFormat="1" x14ac:dyDescent="0.25">
      <c r="A462" s="23"/>
      <c r="B462" s="77"/>
      <c r="C462" s="23"/>
      <c r="D462" s="2"/>
    </row>
    <row r="463" spans="1:4" s="21" customFormat="1" x14ac:dyDescent="0.25">
      <c r="A463" s="23"/>
      <c r="B463" s="77"/>
      <c r="C463" s="23"/>
      <c r="D463" s="2"/>
    </row>
    <row r="464" spans="1:4" s="21" customFormat="1" x14ac:dyDescent="0.25">
      <c r="A464" s="23"/>
      <c r="B464" s="77"/>
      <c r="C464" s="23"/>
      <c r="D464" s="2"/>
    </row>
    <row r="465" spans="1:4" s="21" customFormat="1" x14ac:dyDescent="0.25">
      <c r="A465" s="23"/>
      <c r="B465" s="77"/>
      <c r="C465" s="23"/>
      <c r="D465" s="2"/>
    </row>
    <row r="466" spans="1:4" s="21" customFormat="1" x14ac:dyDescent="0.25">
      <c r="A466" s="23"/>
      <c r="B466" s="77"/>
      <c r="C466" s="23"/>
      <c r="D466" s="2"/>
    </row>
    <row r="467" spans="1:4" s="21" customFormat="1" x14ac:dyDescent="0.25">
      <c r="A467" s="23"/>
      <c r="B467" s="77"/>
      <c r="C467" s="23"/>
      <c r="D467" s="2"/>
    </row>
    <row r="468" spans="1:4" s="21" customFormat="1" x14ac:dyDescent="0.25">
      <c r="A468" s="23"/>
      <c r="B468" s="77"/>
      <c r="C468" s="23"/>
      <c r="D468" s="2"/>
    </row>
    <row r="469" spans="1:4" s="21" customFormat="1" x14ac:dyDescent="0.25">
      <c r="A469" s="23"/>
      <c r="B469" s="77"/>
      <c r="C469" s="23"/>
      <c r="D469" s="2"/>
    </row>
    <row r="470" spans="1:4" s="21" customFormat="1" x14ac:dyDescent="0.25">
      <c r="A470" s="23"/>
      <c r="B470" s="77"/>
      <c r="C470" s="23"/>
      <c r="D470" s="2"/>
    </row>
    <row r="471" spans="1:4" s="21" customFormat="1" x14ac:dyDescent="0.25">
      <c r="A471" s="23"/>
      <c r="B471" s="77"/>
      <c r="C471" s="23"/>
      <c r="D471" s="2"/>
    </row>
    <row r="472" spans="1:4" s="21" customFormat="1" x14ac:dyDescent="0.25">
      <c r="A472" s="23"/>
      <c r="B472" s="77"/>
      <c r="C472" s="23"/>
      <c r="D472" s="2"/>
    </row>
    <row r="473" spans="1:4" s="21" customFormat="1" x14ac:dyDescent="0.25">
      <c r="A473" s="23"/>
      <c r="B473" s="77"/>
      <c r="C473" s="23"/>
      <c r="D473" s="2"/>
    </row>
    <row r="474" spans="1:4" s="21" customFormat="1" x14ac:dyDescent="0.25">
      <c r="A474" s="23"/>
      <c r="B474" s="77"/>
      <c r="C474" s="23"/>
      <c r="D474" s="2"/>
    </row>
    <row r="475" spans="1:4" s="21" customFormat="1" x14ac:dyDescent="0.25">
      <c r="A475" s="23"/>
      <c r="B475" s="77"/>
      <c r="C475" s="23"/>
      <c r="D475" s="2"/>
    </row>
    <row r="476" spans="1:4" s="21" customFormat="1" x14ac:dyDescent="0.25">
      <c r="A476" s="23"/>
      <c r="B476" s="77"/>
      <c r="C476" s="23"/>
      <c r="D476" s="2"/>
    </row>
    <row r="477" spans="1:4" s="21" customFormat="1" x14ac:dyDescent="0.25">
      <c r="A477" s="23"/>
      <c r="B477" s="77"/>
      <c r="C477" s="23"/>
      <c r="D477" s="2"/>
    </row>
    <row r="478" spans="1:4" s="21" customFormat="1" x14ac:dyDescent="0.25">
      <c r="A478" s="23"/>
      <c r="B478" s="77"/>
      <c r="C478" s="23"/>
      <c r="D478" s="2"/>
    </row>
    <row r="479" spans="1:4" s="21" customFormat="1" x14ac:dyDescent="0.25">
      <c r="A479" s="23"/>
      <c r="B479" s="77"/>
      <c r="C479" s="100"/>
      <c r="D479" s="2"/>
    </row>
    <row r="480" spans="1:4" s="21" customFormat="1" x14ac:dyDescent="0.25">
      <c r="A480" s="23"/>
      <c r="B480" s="77"/>
      <c r="C480" s="100"/>
      <c r="D480" s="2"/>
    </row>
    <row r="481" spans="1:4" s="21" customFormat="1" x14ac:dyDescent="0.25">
      <c r="A481" s="23"/>
      <c r="B481" s="77"/>
      <c r="C481" s="100"/>
      <c r="D481" s="2"/>
    </row>
    <row r="482" spans="1:4" s="21" customFormat="1" x14ac:dyDescent="0.25">
      <c r="A482" s="23"/>
      <c r="B482" s="77"/>
      <c r="C482" s="100"/>
      <c r="D482" s="2"/>
    </row>
    <row r="483" spans="1:4" s="21" customFormat="1" x14ac:dyDescent="0.25">
      <c r="A483" s="23"/>
      <c r="B483" s="77"/>
      <c r="C483" s="23"/>
      <c r="D483" s="2"/>
    </row>
    <row r="484" spans="1:4" s="21" customFormat="1" x14ac:dyDescent="0.25">
      <c r="A484" s="23"/>
      <c r="B484" s="77"/>
      <c r="C484" s="23"/>
      <c r="D484" s="2"/>
    </row>
    <row r="485" spans="1:4" s="21" customFormat="1" x14ac:dyDescent="0.25">
      <c r="A485" s="23"/>
      <c r="B485" s="77"/>
      <c r="C485" s="23"/>
      <c r="D485" s="2"/>
    </row>
    <row r="486" spans="1:4" s="21" customFormat="1" x14ac:dyDescent="0.25">
      <c r="A486" s="23"/>
      <c r="B486" s="77"/>
      <c r="C486" s="23"/>
      <c r="D486" s="2"/>
    </row>
    <row r="487" spans="1:4" s="21" customFormat="1" x14ac:dyDescent="0.25">
      <c r="A487" s="23"/>
      <c r="B487" s="77"/>
      <c r="C487" s="23"/>
      <c r="D487" s="2"/>
    </row>
    <row r="488" spans="1:4" s="21" customFormat="1" x14ac:dyDescent="0.25">
      <c r="A488" s="23"/>
      <c r="B488" s="77"/>
      <c r="C488" s="23"/>
      <c r="D488" s="2"/>
    </row>
    <row r="489" spans="1:4" s="21" customFormat="1" x14ac:dyDescent="0.25">
      <c r="A489" s="23"/>
      <c r="B489" s="77"/>
      <c r="C489" s="23"/>
      <c r="D489" s="2"/>
    </row>
    <row r="490" spans="1:4" s="21" customFormat="1" x14ac:dyDescent="0.25">
      <c r="A490" s="23"/>
      <c r="B490" s="77"/>
      <c r="C490" s="23"/>
      <c r="D490" s="2"/>
    </row>
    <row r="491" spans="1:4" s="21" customFormat="1" x14ac:dyDescent="0.25">
      <c r="A491" s="23"/>
      <c r="B491" s="77"/>
      <c r="C491" s="23"/>
      <c r="D491" s="2"/>
    </row>
    <row r="492" spans="1:4" s="21" customFormat="1" x14ac:dyDescent="0.25">
      <c r="A492" s="23"/>
      <c r="B492" s="77"/>
      <c r="C492" s="23"/>
      <c r="D492" s="2"/>
    </row>
    <row r="493" spans="1:4" s="21" customFormat="1" x14ac:dyDescent="0.25">
      <c r="A493" s="23"/>
      <c r="B493" s="77"/>
      <c r="C493" s="23"/>
      <c r="D493" s="2"/>
    </row>
    <row r="494" spans="1:4" s="21" customFormat="1" x14ac:dyDescent="0.25">
      <c r="A494" s="23"/>
      <c r="B494" s="77"/>
      <c r="C494" s="23"/>
      <c r="D494" s="2"/>
    </row>
    <row r="495" spans="1:4" s="21" customFormat="1" x14ac:dyDescent="0.25">
      <c r="A495" s="23"/>
      <c r="B495" s="77"/>
      <c r="C495" s="23"/>
      <c r="D495" s="2"/>
    </row>
    <row r="496" spans="1:4" s="21" customFormat="1" x14ac:dyDescent="0.25">
      <c r="A496" s="23"/>
      <c r="B496" s="77"/>
      <c r="C496" s="23"/>
      <c r="D496" s="2"/>
    </row>
    <row r="497" spans="1:4" s="21" customFormat="1" x14ac:dyDescent="0.25">
      <c r="A497" s="23"/>
      <c r="B497" s="77"/>
      <c r="C497" s="23"/>
      <c r="D497" s="2"/>
    </row>
    <row r="498" spans="1:4" s="21" customFormat="1" x14ac:dyDescent="0.25">
      <c r="A498" s="23"/>
      <c r="B498" s="77"/>
      <c r="C498" s="23"/>
      <c r="D498" s="2"/>
    </row>
    <row r="499" spans="1:4" s="21" customFormat="1" x14ac:dyDescent="0.25">
      <c r="A499" s="23"/>
      <c r="B499" s="77"/>
      <c r="C499" s="23"/>
      <c r="D499" s="2"/>
    </row>
    <row r="500" spans="1:4" s="21" customFormat="1" x14ac:dyDescent="0.25">
      <c r="A500" s="23"/>
      <c r="B500" s="77"/>
      <c r="C500" s="23"/>
      <c r="D500" s="2"/>
    </row>
    <row r="501" spans="1:4" s="21" customFormat="1" x14ac:dyDescent="0.25">
      <c r="A501" s="23"/>
      <c r="B501" s="77"/>
      <c r="C501" s="23"/>
      <c r="D501" s="2"/>
    </row>
    <row r="502" spans="1:4" s="21" customFormat="1" x14ac:dyDescent="0.25">
      <c r="A502" s="23"/>
      <c r="B502" s="77"/>
      <c r="C502" s="23"/>
      <c r="D502" s="2"/>
    </row>
    <row r="503" spans="1:4" s="21" customFormat="1" x14ac:dyDescent="0.25">
      <c r="A503" s="23"/>
      <c r="B503" s="77"/>
      <c r="C503" s="23"/>
      <c r="D503" s="2"/>
    </row>
    <row r="504" spans="1:4" s="21" customFormat="1" x14ac:dyDescent="0.25">
      <c r="A504" s="23"/>
      <c r="B504" s="77"/>
      <c r="C504" s="23"/>
      <c r="D504" s="2"/>
    </row>
    <row r="505" spans="1:4" s="21" customFormat="1" x14ac:dyDescent="0.25">
      <c r="A505" s="23"/>
      <c r="B505" s="77"/>
      <c r="C505" s="23"/>
      <c r="D505" s="2"/>
    </row>
    <row r="506" spans="1:4" s="21" customFormat="1" x14ac:dyDescent="0.25">
      <c r="A506" s="23"/>
      <c r="B506" s="77"/>
      <c r="C506" s="23"/>
      <c r="D506" s="2"/>
    </row>
    <row r="507" spans="1:4" s="21" customFormat="1" x14ac:dyDescent="0.25">
      <c r="A507" s="23"/>
      <c r="B507" s="77"/>
      <c r="C507" s="23"/>
      <c r="D507" s="2"/>
    </row>
    <row r="508" spans="1:4" s="21" customFormat="1" x14ac:dyDescent="0.25">
      <c r="A508" s="23"/>
      <c r="B508" s="77"/>
      <c r="C508" s="23"/>
      <c r="D508" s="2"/>
    </row>
    <row r="509" spans="1:4" s="21" customFormat="1" x14ac:dyDescent="0.25">
      <c r="A509" s="23"/>
      <c r="B509" s="77"/>
      <c r="C509" s="23"/>
      <c r="D509" s="2"/>
    </row>
    <row r="510" spans="1:4" s="21" customFormat="1" x14ac:dyDescent="0.25">
      <c r="A510" s="23"/>
      <c r="B510" s="77"/>
      <c r="C510" s="23"/>
      <c r="D510" s="2"/>
    </row>
    <row r="511" spans="1:4" s="21" customFormat="1" x14ac:dyDescent="0.25">
      <c r="A511" s="23"/>
      <c r="B511" s="77"/>
      <c r="C511" s="23"/>
      <c r="D511" s="2"/>
    </row>
    <row r="512" spans="1:4" s="21" customFormat="1" x14ac:dyDescent="0.25">
      <c r="A512" s="23"/>
      <c r="B512" s="77"/>
      <c r="C512" s="23"/>
      <c r="D512" s="2"/>
    </row>
    <row r="513" spans="2:2" x14ac:dyDescent="0.25">
      <c r="B513" s="77"/>
    </row>
    <row r="514" spans="2:2" x14ac:dyDescent="0.25">
      <c r="B514" s="77"/>
    </row>
    <row r="515" spans="2:2" x14ac:dyDescent="0.25">
      <c r="B515" s="77"/>
    </row>
    <row r="516" spans="2:2" x14ac:dyDescent="0.25">
      <c r="B516" s="77"/>
    </row>
    <row r="517" spans="2:2" x14ac:dyDescent="0.25">
      <c r="B517" s="77"/>
    </row>
    <row r="518" spans="2:2" x14ac:dyDescent="0.25">
      <c r="B518" s="77"/>
    </row>
    <row r="519" spans="2:2" x14ac:dyDescent="0.25">
      <c r="B519" s="77"/>
    </row>
    <row r="520" spans="2:2" x14ac:dyDescent="0.25">
      <c r="B520" s="77"/>
    </row>
    <row r="521" spans="2:2" x14ac:dyDescent="0.25">
      <c r="B521" s="77"/>
    </row>
    <row r="522" spans="2:2" x14ac:dyDescent="0.25">
      <c r="B522" s="77"/>
    </row>
    <row r="523" spans="2:2" x14ac:dyDescent="0.25">
      <c r="B523" s="77"/>
    </row>
    <row r="524" spans="2:2" x14ac:dyDescent="0.25">
      <c r="B524" s="77"/>
    </row>
    <row r="525" spans="2:2" x14ac:dyDescent="0.25">
      <c r="B525" s="77"/>
    </row>
    <row r="526" spans="2:2" x14ac:dyDescent="0.25">
      <c r="B526" s="77"/>
    </row>
    <row r="527" spans="2:2" x14ac:dyDescent="0.25">
      <c r="B527" s="77"/>
    </row>
    <row r="528" spans="2:2" x14ac:dyDescent="0.25">
      <c r="B528" s="77"/>
    </row>
    <row r="529" spans="2:2" x14ac:dyDescent="0.25">
      <c r="B529" s="77"/>
    </row>
    <row r="530" spans="2:2" x14ac:dyDescent="0.25">
      <c r="B530" s="77"/>
    </row>
    <row r="531" spans="2:2" x14ac:dyDescent="0.25">
      <c r="B531" s="77"/>
    </row>
    <row r="532" spans="2:2" x14ac:dyDescent="0.25">
      <c r="B532" s="77"/>
    </row>
    <row r="533" spans="2:2" x14ac:dyDescent="0.25">
      <c r="B533" s="77"/>
    </row>
    <row r="534" spans="2:2" x14ac:dyDescent="0.25">
      <c r="B534" s="77"/>
    </row>
    <row r="535" spans="2:2" x14ac:dyDescent="0.25">
      <c r="B535" s="77"/>
    </row>
    <row r="536" spans="2:2" x14ac:dyDescent="0.25">
      <c r="B536" s="77"/>
    </row>
    <row r="537" spans="2:2" x14ac:dyDescent="0.25">
      <c r="B537" s="77"/>
    </row>
    <row r="538" spans="2:2" x14ac:dyDescent="0.25">
      <c r="B538" s="77"/>
    </row>
    <row r="539" spans="2:2" x14ac:dyDescent="0.25">
      <c r="B539" s="77"/>
    </row>
    <row r="540" spans="2:2" x14ac:dyDescent="0.25">
      <c r="B540" s="77"/>
    </row>
    <row r="541" spans="2:2" x14ac:dyDescent="0.25">
      <c r="B541" s="77"/>
    </row>
    <row r="542" spans="2:2" x14ac:dyDescent="0.25">
      <c r="B542" s="77"/>
    </row>
    <row r="543" spans="2:2" x14ac:dyDescent="0.25">
      <c r="B543" s="77"/>
    </row>
    <row r="544" spans="2:2" x14ac:dyDescent="0.25">
      <c r="B544" s="77"/>
    </row>
    <row r="545" spans="2:3" x14ac:dyDescent="0.25">
      <c r="B545" s="77"/>
    </row>
    <row r="546" spans="2:3" x14ac:dyDescent="0.25">
      <c r="B546" s="77"/>
    </row>
    <row r="547" spans="2:3" x14ac:dyDescent="0.25">
      <c r="B547" s="77"/>
    </row>
    <row r="548" spans="2:3" x14ac:dyDescent="0.25">
      <c r="B548" s="77"/>
    </row>
    <row r="549" spans="2:3" x14ac:dyDescent="0.25">
      <c r="B549" s="77"/>
    </row>
    <row r="550" spans="2:3" x14ac:dyDescent="0.25">
      <c r="B550" s="77"/>
    </row>
    <row r="551" spans="2:3" x14ac:dyDescent="0.25">
      <c r="B551" s="77"/>
    </row>
    <row r="552" spans="2:3" x14ac:dyDescent="0.25">
      <c r="B552" s="77"/>
    </row>
    <row r="553" spans="2:3" x14ac:dyDescent="0.25">
      <c r="B553" s="77"/>
    </row>
    <row r="554" spans="2:3" x14ac:dyDescent="0.25">
      <c r="B554" s="77"/>
    </row>
    <row r="555" spans="2:3" x14ac:dyDescent="0.25">
      <c r="B555" s="77"/>
    </row>
    <row r="556" spans="2:3" x14ac:dyDescent="0.25">
      <c r="B556" s="77"/>
    </row>
    <row r="557" spans="2:3" x14ac:dyDescent="0.25">
      <c r="B557" s="77"/>
    </row>
    <row r="558" spans="2:3" x14ac:dyDescent="0.25">
      <c r="B558" s="77"/>
    </row>
    <row r="559" spans="2:3" x14ac:dyDescent="0.25">
      <c r="B559" s="77"/>
      <c r="C559" s="100"/>
    </row>
    <row r="560" spans="2:3" x14ac:dyDescent="0.25">
      <c r="B560" s="77"/>
      <c r="C560" s="100"/>
    </row>
    <row r="561" spans="2:3" x14ac:dyDescent="0.25">
      <c r="B561" s="77"/>
      <c r="C561" s="100"/>
    </row>
    <row r="562" spans="2:3" x14ac:dyDescent="0.25">
      <c r="B562" s="77"/>
      <c r="C562" s="100"/>
    </row>
    <row r="563" spans="2:3" x14ac:dyDescent="0.25">
      <c r="B563" s="77"/>
    </row>
    <row r="564" spans="2:3" x14ac:dyDescent="0.25">
      <c r="B564" s="77"/>
    </row>
    <row r="565" spans="2:3" x14ac:dyDescent="0.25">
      <c r="B565" s="77"/>
    </row>
    <row r="566" spans="2:3" x14ac:dyDescent="0.25">
      <c r="B566" s="77"/>
    </row>
    <row r="567" spans="2:3" x14ac:dyDescent="0.25">
      <c r="B567" s="77"/>
    </row>
    <row r="568" spans="2:3" x14ac:dyDescent="0.25">
      <c r="B568" s="77"/>
    </row>
    <row r="569" spans="2:3" x14ac:dyDescent="0.25">
      <c r="B569" s="77"/>
    </row>
    <row r="570" spans="2:3" x14ac:dyDescent="0.25">
      <c r="B570" s="77"/>
    </row>
    <row r="571" spans="2:3" x14ac:dyDescent="0.25">
      <c r="B571" s="77"/>
    </row>
    <row r="572" spans="2:3" x14ac:dyDescent="0.25">
      <c r="B572" s="77"/>
    </row>
    <row r="573" spans="2:3" x14ac:dyDescent="0.25">
      <c r="B573" s="77"/>
    </row>
    <row r="574" spans="2:3" x14ac:dyDescent="0.25">
      <c r="B574" s="77"/>
    </row>
    <row r="575" spans="2:3" x14ac:dyDescent="0.25">
      <c r="B575" s="77"/>
    </row>
    <row r="576" spans="2:3" x14ac:dyDescent="0.25">
      <c r="B576" s="77"/>
    </row>
    <row r="577" spans="2:2" x14ac:dyDescent="0.25">
      <c r="B577" s="77"/>
    </row>
    <row r="578" spans="2:2" x14ac:dyDescent="0.25">
      <c r="B578" s="77"/>
    </row>
    <row r="579" spans="2:2" x14ac:dyDescent="0.25">
      <c r="B579" s="77"/>
    </row>
    <row r="580" spans="2:2" x14ac:dyDescent="0.25">
      <c r="B580" s="77"/>
    </row>
    <row r="581" spans="2:2" x14ac:dyDescent="0.25">
      <c r="B581" s="77"/>
    </row>
    <row r="582" spans="2:2" x14ac:dyDescent="0.25">
      <c r="B582" s="77"/>
    </row>
    <row r="583" spans="2:2" x14ac:dyDescent="0.25">
      <c r="B583" s="77"/>
    </row>
    <row r="584" spans="2:2" x14ac:dyDescent="0.25">
      <c r="B584" s="77"/>
    </row>
    <row r="585" spans="2:2" x14ac:dyDescent="0.25">
      <c r="B585" s="77"/>
    </row>
    <row r="586" spans="2:2" x14ac:dyDescent="0.25">
      <c r="B586" s="77"/>
    </row>
    <row r="587" spans="2:2" x14ac:dyDescent="0.25">
      <c r="B587" s="77"/>
    </row>
    <row r="588" spans="2:2" x14ac:dyDescent="0.25">
      <c r="B588" s="77"/>
    </row>
    <row r="589" spans="2:2" x14ac:dyDescent="0.25">
      <c r="B589" s="77"/>
    </row>
    <row r="590" spans="2:2" x14ac:dyDescent="0.25">
      <c r="B590" s="77"/>
    </row>
    <row r="591" spans="2:2" x14ac:dyDescent="0.25">
      <c r="B591" s="77"/>
    </row>
    <row r="592" spans="2:2" x14ac:dyDescent="0.25">
      <c r="B592" s="77"/>
    </row>
    <row r="593" spans="2:2" x14ac:dyDescent="0.25">
      <c r="B593" s="77"/>
    </row>
    <row r="594" spans="2:2" x14ac:dyDescent="0.25">
      <c r="B594" s="77"/>
    </row>
    <row r="595" spans="2:2" x14ac:dyDescent="0.25">
      <c r="B595" s="77"/>
    </row>
    <row r="596" spans="2:2" x14ac:dyDescent="0.25">
      <c r="B596" s="77"/>
    </row>
    <row r="597" spans="2:2" x14ac:dyDescent="0.25">
      <c r="B597" s="77"/>
    </row>
    <row r="598" spans="2:2" x14ac:dyDescent="0.25">
      <c r="B598" s="77"/>
    </row>
    <row r="599" spans="2:2" x14ac:dyDescent="0.25">
      <c r="B599" s="77"/>
    </row>
    <row r="600" spans="2:2" x14ac:dyDescent="0.25">
      <c r="B600" s="77"/>
    </row>
    <row r="601" spans="2:2" x14ac:dyDescent="0.25">
      <c r="B601" s="77"/>
    </row>
    <row r="602" spans="2:2" x14ac:dyDescent="0.25">
      <c r="B602" s="77"/>
    </row>
    <row r="603" spans="2:2" x14ac:dyDescent="0.25">
      <c r="B603" s="77"/>
    </row>
    <row r="604" spans="2:2" x14ac:dyDescent="0.25">
      <c r="B604" s="77"/>
    </row>
    <row r="605" spans="2:2" x14ac:dyDescent="0.25">
      <c r="B605" s="77"/>
    </row>
    <row r="606" spans="2:2" x14ac:dyDescent="0.25">
      <c r="B606" s="77"/>
    </row>
    <row r="607" spans="2:2" x14ac:dyDescent="0.25">
      <c r="B607" s="77"/>
    </row>
    <row r="608" spans="2:2" x14ac:dyDescent="0.25">
      <c r="B608" s="77"/>
    </row>
    <row r="609" spans="2:2" x14ac:dyDescent="0.25">
      <c r="B609" s="77"/>
    </row>
    <row r="610" spans="2:2" x14ac:dyDescent="0.25">
      <c r="B610" s="77"/>
    </row>
    <row r="611" spans="2:2" x14ac:dyDescent="0.25">
      <c r="B611" s="77"/>
    </row>
    <row r="612" spans="2:2" x14ac:dyDescent="0.25">
      <c r="B612" s="77"/>
    </row>
    <row r="613" spans="2:2" x14ac:dyDescent="0.25">
      <c r="B613" s="77"/>
    </row>
    <row r="614" spans="2:2" x14ac:dyDescent="0.25">
      <c r="B614" s="77"/>
    </row>
    <row r="615" spans="2:2" x14ac:dyDescent="0.25">
      <c r="B615" s="77"/>
    </row>
    <row r="616" spans="2:2" x14ac:dyDescent="0.25">
      <c r="B616" s="77"/>
    </row>
    <row r="617" spans="2:2" x14ac:dyDescent="0.25">
      <c r="B617" s="77"/>
    </row>
    <row r="618" spans="2:2" x14ac:dyDescent="0.25">
      <c r="B618" s="77"/>
    </row>
    <row r="619" spans="2:2" x14ac:dyDescent="0.25">
      <c r="B619" s="77"/>
    </row>
    <row r="620" spans="2:2" x14ac:dyDescent="0.25">
      <c r="B620" s="77"/>
    </row>
    <row r="621" spans="2:2" x14ac:dyDescent="0.25">
      <c r="B621" s="77"/>
    </row>
    <row r="622" spans="2:2" x14ac:dyDescent="0.25">
      <c r="B622" s="77"/>
    </row>
    <row r="623" spans="2:2" x14ac:dyDescent="0.25">
      <c r="B623" s="77"/>
    </row>
    <row r="624" spans="2:2" x14ac:dyDescent="0.25">
      <c r="B624" s="77"/>
    </row>
    <row r="625" spans="2:2" x14ac:dyDescent="0.25">
      <c r="B625" s="77"/>
    </row>
    <row r="626" spans="2:2" x14ac:dyDescent="0.25">
      <c r="B626" s="77"/>
    </row>
    <row r="627" spans="2:2" x14ac:dyDescent="0.25">
      <c r="B627" s="77"/>
    </row>
    <row r="628" spans="2:2" x14ac:dyDescent="0.25">
      <c r="B628" s="77"/>
    </row>
    <row r="629" spans="2:2" x14ac:dyDescent="0.25">
      <c r="B629" s="77"/>
    </row>
    <row r="630" spans="2:2" x14ac:dyDescent="0.25">
      <c r="B630" s="77"/>
    </row>
    <row r="631" spans="2:2" x14ac:dyDescent="0.25">
      <c r="B631" s="77"/>
    </row>
    <row r="632" spans="2:2" x14ac:dyDescent="0.25">
      <c r="B632" s="77"/>
    </row>
    <row r="633" spans="2:2" x14ac:dyDescent="0.25">
      <c r="B633" s="77"/>
    </row>
    <row r="634" spans="2:2" x14ac:dyDescent="0.25">
      <c r="B634" s="77"/>
    </row>
    <row r="635" spans="2:2" x14ac:dyDescent="0.25">
      <c r="B635" s="77"/>
    </row>
    <row r="636" spans="2:2" x14ac:dyDescent="0.25">
      <c r="B636" s="77"/>
    </row>
    <row r="637" spans="2:2" x14ac:dyDescent="0.25">
      <c r="B637" s="77"/>
    </row>
    <row r="638" spans="2:2" x14ac:dyDescent="0.25">
      <c r="B638" s="77"/>
    </row>
    <row r="639" spans="2:2" x14ac:dyDescent="0.25">
      <c r="B639" s="77"/>
    </row>
    <row r="640" spans="2:2" x14ac:dyDescent="0.25">
      <c r="B640" s="77"/>
    </row>
    <row r="641" spans="2:2" x14ac:dyDescent="0.25">
      <c r="B641" s="77"/>
    </row>
    <row r="642" spans="2:2" x14ac:dyDescent="0.25">
      <c r="B642" s="77"/>
    </row>
    <row r="643" spans="2:2" x14ac:dyDescent="0.25">
      <c r="B643" s="77"/>
    </row>
    <row r="644" spans="2:2" x14ac:dyDescent="0.25">
      <c r="B644" s="77"/>
    </row>
    <row r="645" spans="2:2" x14ac:dyDescent="0.25">
      <c r="B645" s="77"/>
    </row>
    <row r="646" spans="2:2" x14ac:dyDescent="0.25">
      <c r="B646" s="77"/>
    </row>
    <row r="647" spans="2:2" x14ac:dyDescent="0.25">
      <c r="B647" s="77"/>
    </row>
    <row r="648" spans="2:2" x14ac:dyDescent="0.25">
      <c r="B648" s="77"/>
    </row>
    <row r="649" spans="2:2" x14ac:dyDescent="0.25">
      <c r="B649" s="77"/>
    </row>
    <row r="650" spans="2:2" x14ac:dyDescent="0.25">
      <c r="B650" s="77"/>
    </row>
    <row r="651" spans="2:2" x14ac:dyDescent="0.25">
      <c r="B651" s="77"/>
    </row>
    <row r="652" spans="2:2" x14ac:dyDescent="0.25">
      <c r="B652" s="77"/>
    </row>
    <row r="653" spans="2:2" x14ac:dyDescent="0.25">
      <c r="B653" s="77"/>
    </row>
    <row r="654" spans="2:2" x14ac:dyDescent="0.25">
      <c r="B654" s="77"/>
    </row>
    <row r="655" spans="2:2" x14ac:dyDescent="0.25">
      <c r="B655" s="77"/>
    </row>
    <row r="656" spans="2:2" x14ac:dyDescent="0.25">
      <c r="B656" s="77"/>
    </row>
    <row r="657" spans="2:2" x14ac:dyDescent="0.25">
      <c r="B657" s="77"/>
    </row>
    <row r="658" spans="2:2" x14ac:dyDescent="0.25">
      <c r="B658" s="77"/>
    </row>
    <row r="659" spans="2:2" x14ac:dyDescent="0.25">
      <c r="B659" s="77"/>
    </row>
    <row r="660" spans="2:2" x14ac:dyDescent="0.25">
      <c r="B660" s="77"/>
    </row>
    <row r="661" spans="2:2" x14ac:dyDescent="0.25">
      <c r="B661" s="77"/>
    </row>
    <row r="662" spans="2:2" x14ac:dyDescent="0.25">
      <c r="B662" s="77"/>
    </row>
    <row r="663" spans="2:2" x14ac:dyDescent="0.25">
      <c r="B663" s="77"/>
    </row>
    <row r="664" spans="2:2" x14ac:dyDescent="0.25">
      <c r="B664" s="77"/>
    </row>
    <row r="665" spans="2:2" x14ac:dyDescent="0.25">
      <c r="B665" s="77"/>
    </row>
    <row r="666" spans="2:2" x14ac:dyDescent="0.25">
      <c r="B666" s="77"/>
    </row>
    <row r="667" spans="2:2" x14ac:dyDescent="0.25">
      <c r="B667" s="77"/>
    </row>
    <row r="668" spans="2:2" x14ac:dyDescent="0.25">
      <c r="B668" s="77"/>
    </row>
    <row r="669" spans="2:2" x14ac:dyDescent="0.25">
      <c r="B669" s="77"/>
    </row>
    <row r="670" spans="2:2" x14ac:dyDescent="0.25">
      <c r="B670" s="77"/>
    </row>
    <row r="671" spans="2:2" x14ac:dyDescent="0.25">
      <c r="B671" s="77"/>
    </row>
    <row r="672" spans="2:2" x14ac:dyDescent="0.25">
      <c r="B672" s="77"/>
    </row>
    <row r="673" spans="2:2" x14ac:dyDescent="0.25">
      <c r="B673" s="77"/>
    </row>
    <row r="674" spans="2:2" x14ac:dyDescent="0.25">
      <c r="B674" s="77"/>
    </row>
    <row r="675" spans="2:2" x14ac:dyDescent="0.25">
      <c r="B675" s="77"/>
    </row>
    <row r="676" spans="2:2" x14ac:dyDescent="0.25">
      <c r="B676" s="77"/>
    </row>
    <row r="677" spans="2:2" x14ac:dyDescent="0.25">
      <c r="B677" s="77"/>
    </row>
    <row r="678" spans="2:2" x14ac:dyDescent="0.25">
      <c r="B678" s="77"/>
    </row>
    <row r="679" spans="2:2" x14ac:dyDescent="0.25">
      <c r="B679" s="77"/>
    </row>
    <row r="680" spans="2:2" x14ac:dyDescent="0.25">
      <c r="B680" s="77"/>
    </row>
    <row r="681" spans="2:2" x14ac:dyDescent="0.25">
      <c r="B681" s="77"/>
    </row>
    <row r="682" spans="2:2" x14ac:dyDescent="0.25">
      <c r="B682" s="77"/>
    </row>
    <row r="683" spans="2:2" x14ac:dyDescent="0.25">
      <c r="B683" s="77"/>
    </row>
    <row r="684" spans="2:2" x14ac:dyDescent="0.25">
      <c r="B684" s="77"/>
    </row>
    <row r="685" spans="2:2" x14ac:dyDescent="0.25">
      <c r="B685" s="77"/>
    </row>
    <row r="686" spans="2:2" x14ac:dyDescent="0.25">
      <c r="B686" s="77"/>
    </row>
    <row r="687" spans="2:2" x14ac:dyDescent="0.25">
      <c r="B687" s="77"/>
    </row>
    <row r="688" spans="2:2" x14ac:dyDescent="0.25">
      <c r="B688" s="77"/>
    </row>
    <row r="689" spans="2:2" x14ac:dyDescent="0.25">
      <c r="B689" s="77"/>
    </row>
    <row r="690" spans="2:2" x14ac:dyDescent="0.25">
      <c r="B690" s="77"/>
    </row>
    <row r="691" spans="2:2" x14ac:dyDescent="0.25">
      <c r="B691" s="77"/>
    </row>
    <row r="692" spans="2:2" x14ac:dyDescent="0.25">
      <c r="B692" s="77"/>
    </row>
    <row r="693" spans="2:2" x14ac:dyDescent="0.25">
      <c r="B693" s="77"/>
    </row>
    <row r="694" spans="2:2" x14ac:dyDescent="0.25">
      <c r="B694" s="77"/>
    </row>
    <row r="695" spans="2:2" x14ac:dyDescent="0.25">
      <c r="B695" s="77"/>
    </row>
    <row r="696" spans="2:2" x14ac:dyDescent="0.25">
      <c r="B696" s="77"/>
    </row>
    <row r="697" spans="2:2" x14ac:dyDescent="0.25">
      <c r="B697" s="77"/>
    </row>
    <row r="698" spans="2:2" x14ac:dyDescent="0.25">
      <c r="B698" s="77"/>
    </row>
    <row r="699" spans="2:2" x14ac:dyDescent="0.25">
      <c r="B699" s="77"/>
    </row>
    <row r="700" spans="2:2" x14ac:dyDescent="0.25">
      <c r="B700" s="77"/>
    </row>
    <row r="701" spans="2:2" x14ac:dyDescent="0.25">
      <c r="B701" s="77"/>
    </row>
    <row r="702" spans="2:2" x14ac:dyDescent="0.25">
      <c r="B702" s="77"/>
    </row>
    <row r="703" spans="2:2" x14ac:dyDescent="0.25">
      <c r="B703" s="77"/>
    </row>
    <row r="704" spans="2:2" x14ac:dyDescent="0.25">
      <c r="B704" s="77"/>
    </row>
    <row r="705" spans="2:2" x14ac:dyDescent="0.25">
      <c r="B705" s="77"/>
    </row>
    <row r="706" spans="2:2" x14ac:dyDescent="0.25">
      <c r="B706" s="77"/>
    </row>
    <row r="707" spans="2:2" x14ac:dyDescent="0.25">
      <c r="B707" s="77"/>
    </row>
    <row r="708" spans="2:2" x14ac:dyDescent="0.25">
      <c r="B708" s="77"/>
    </row>
    <row r="709" spans="2:2" x14ac:dyDescent="0.25">
      <c r="B709" s="77"/>
    </row>
    <row r="710" spans="2:2" x14ac:dyDescent="0.25">
      <c r="B710" s="77"/>
    </row>
    <row r="711" spans="2:2" x14ac:dyDescent="0.25">
      <c r="B711" s="77"/>
    </row>
    <row r="712" spans="2:2" x14ac:dyDescent="0.25">
      <c r="B712" s="77"/>
    </row>
    <row r="713" spans="2:2" x14ac:dyDescent="0.25">
      <c r="B713" s="77"/>
    </row>
    <row r="714" spans="2:2" x14ac:dyDescent="0.25">
      <c r="B714" s="77"/>
    </row>
    <row r="715" spans="2:2" x14ac:dyDescent="0.25">
      <c r="B715" s="77"/>
    </row>
    <row r="716" spans="2:2" x14ac:dyDescent="0.25">
      <c r="B716" s="77"/>
    </row>
    <row r="717" spans="2:2" x14ac:dyDescent="0.25">
      <c r="B717" s="77"/>
    </row>
    <row r="718" spans="2:2" x14ac:dyDescent="0.25">
      <c r="B718" s="77"/>
    </row>
    <row r="719" spans="2:2" x14ac:dyDescent="0.25">
      <c r="B719" s="77"/>
    </row>
    <row r="720" spans="2:2" x14ac:dyDescent="0.25">
      <c r="B720" s="77"/>
    </row>
    <row r="721" spans="2:2" x14ac:dyDescent="0.25">
      <c r="B721" s="77"/>
    </row>
    <row r="722" spans="2:2" x14ac:dyDescent="0.25">
      <c r="B722" s="77"/>
    </row>
    <row r="723" spans="2:2" x14ac:dyDescent="0.25">
      <c r="B723" s="77"/>
    </row>
    <row r="724" spans="2:2" x14ac:dyDescent="0.25">
      <c r="B724" s="77"/>
    </row>
    <row r="725" spans="2:2" x14ac:dyDescent="0.25">
      <c r="B725" s="77"/>
    </row>
    <row r="726" spans="2:2" x14ac:dyDescent="0.25">
      <c r="B726" s="77"/>
    </row>
    <row r="727" spans="2:2" x14ac:dyDescent="0.25">
      <c r="B727" s="77"/>
    </row>
    <row r="728" spans="2:2" x14ac:dyDescent="0.25">
      <c r="B728" s="77"/>
    </row>
    <row r="729" spans="2:2" x14ac:dyDescent="0.25">
      <c r="B729" s="77"/>
    </row>
    <row r="730" spans="2:2" x14ac:dyDescent="0.25">
      <c r="B730" s="77"/>
    </row>
    <row r="731" spans="2:2" x14ac:dyDescent="0.25">
      <c r="B731" s="77"/>
    </row>
    <row r="732" spans="2:2" x14ac:dyDescent="0.25">
      <c r="B732" s="77"/>
    </row>
    <row r="733" spans="2:2" x14ac:dyDescent="0.25">
      <c r="B733" s="77"/>
    </row>
    <row r="734" spans="2:2" x14ac:dyDescent="0.25">
      <c r="B734" s="77"/>
    </row>
    <row r="735" spans="2:2" x14ac:dyDescent="0.25">
      <c r="B735" s="77"/>
    </row>
    <row r="736" spans="2:2" x14ac:dyDescent="0.25">
      <c r="B736" s="77"/>
    </row>
    <row r="737" spans="2:2" x14ac:dyDescent="0.25">
      <c r="B737" s="77"/>
    </row>
    <row r="738" spans="2:2" x14ac:dyDescent="0.25">
      <c r="B738" s="77"/>
    </row>
    <row r="739" spans="2:2" x14ac:dyDescent="0.25">
      <c r="B739" s="77"/>
    </row>
    <row r="740" spans="2:2" x14ac:dyDescent="0.25">
      <c r="B740" s="77"/>
    </row>
    <row r="741" spans="2:2" x14ac:dyDescent="0.25">
      <c r="B741" s="77"/>
    </row>
    <row r="742" spans="2:2" x14ac:dyDescent="0.25">
      <c r="B742" s="77"/>
    </row>
    <row r="743" spans="2:2" x14ac:dyDescent="0.25">
      <c r="B743" s="77"/>
    </row>
    <row r="744" spans="2:2" x14ac:dyDescent="0.25">
      <c r="B744" s="77"/>
    </row>
    <row r="745" spans="2:2" x14ac:dyDescent="0.25">
      <c r="B745" s="77"/>
    </row>
    <row r="746" spans="2:2" x14ac:dyDescent="0.25">
      <c r="B746" s="77"/>
    </row>
    <row r="747" spans="2:2" x14ac:dyDescent="0.25">
      <c r="B747" s="77"/>
    </row>
    <row r="748" spans="2:2" x14ac:dyDescent="0.25">
      <c r="B748" s="77"/>
    </row>
    <row r="749" spans="2:2" x14ac:dyDescent="0.25">
      <c r="B749" s="77"/>
    </row>
    <row r="750" spans="2:2" x14ac:dyDescent="0.25">
      <c r="B750" s="77"/>
    </row>
    <row r="751" spans="2:2" x14ac:dyDescent="0.25">
      <c r="B751" s="77"/>
    </row>
    <row r="752" spans="2:2" x14ac:dyDescent="0.25">
      <c r="B752" s="77"/>
    </row>
    <row r="753" spans="2:2" x14ac:dyDescent="0.25">
      <c r="B753" s="77"/>
    </row>
    <row r="754" spans="2:2" x14ac:dyDescent="0.25">
      <c r="B754" s="77"/>
    </row>
    <row r="755" spans="2:2" x14ac:dyDescent="0.25">
      <c r="B755" s="77"/>
    </row>
    <row r="756" spans="2:2" x14ac:dyDescent="0.25">
      <c r="B756" s="77"/>
    </row>
    <row r="757" spans="2:2" x14ac:dyDescent="0.25">
      <c r="B757" s="77"/>
    </row>
    <row r="758" spans="2:2" x14ac:dyDescent="0.25">
      <c r="B758" s="77"/>
    </row>
    <row r="759" spans="2:2" x14ac:dyDescent="0.25">
      <c r="B759" s="77"/>
    </row>
    <row r="760" spans="2:2" x14ac:dyDescent="0.25">
      <c r="B760" s="77"/>
    </row>
    <row r="761" spans="2:2" x14ac:dyDescent="0.25">
      <c r="B761" s="77"/>
    </row>
    <row r="762" spans="2:2" x14ac:dyDescent="0.25">
      <c r="B762" s="77"/>
    </row>
    <row r="763" spans="2:2" x14ac:dyDescent="0.25">
      <c r="B763" s="77"/>
    </row>
    <row r="764" spans="2:2" x14ac:dyDescent="0.25">
      <c r="B764" s="77"/>
    </row>
    <row r="765" spans="2:2" x14ac:dyDescent="0.25">
      <c r="B765" s="77"/>
    </row>
    <row r="766" spans="2:2" x14ac:dyDescent="0.25">
      <c r="B766" s="77"/>
    </row>
    <row r="767" spans="2:2" x14ac:dyDescent="0.25">
      <c r="B767" s="77"/>
    </row>
    <row r="768" spans="2:2" x14ac:dyDescent="0.25">
      <c r="B768" s="77"/>
    </row>
    <row r="769" spans="2:2" x14ac:dyDescent="0.25">
      <c r="B769" s="77"/>
    </row>
    <row r="770" spans="2:2" x14ac:dyDescent="0.25">
      <c r="B770" s="77"/>
    </row>
    <row r="771" spans="2:2" x14ac:dyDescent="0.25">
      <c r="B771" s="77"/>
    </row>
    <row r="772" spans="2:2" x14ac:dyDescent="0.25">
      <c r="B772" s="77"/>
    </row>
    <row r="773" spans="2:2" x14ac:dyDescent="0.25">
      <c r="B773" s="77"/>
    </row>
    <row r="774" spans="2:2" x14ac:dyDescent="0.25">
      <c r="B774" s="77"/>
    </row>
    <row r="775" spans="2:2" x14ac:dyDescent="0.25">
      <c r="B775" s="77"/>
    </row>
    <row r="776" spans="2:2" x14ac:dyDescent="0.25">
      <c r="B776" s="77"/>
    </row>
    <row r="777" spans="2:2" x14ac:dyDescent="0.25">
      <c r="B777" s="77"/>
    </row>
    <row r="778" spans="2:2" x14ac:dyDescent="0.25">
      <c r="B778" s="77"/>
    </row>
    <row r="779" spans="2:2" x14ac:dyDescent="0.25">
      <c r="B779" s="77"/>
    </row>
    <row r="780" spans="2:2" x14ac:dyDescent="0.25">
      <c r="B780" s="77"/>
    </row>
    <row r="781" spans="2:2" x14ac:dyDescent="0.25">
      <c r="B781" s="77"/>
    </row>
    <row r="782" spans="2:2" x14ac:dyDescent="0.25">
      <c r="B782" s="77"/>
    </row>
    <row r="783" spans="2:2" x14ac:dyDescent="0.25">
      <c r="B783" s="77"/>
    </row>
    <row r="784" spans="2:2" x14ac:dyDescent="0.25">
      <c r="B784" s="77"/>
    </row>
    <row r="785" spans="2:2" x14ac:dyDescent="0.25">
      <c r="B785" s="77"/>
    </row>
    <row r="786" spans="2:2" x14ac:dyDescent="0.25">
      <c r="B786" s="77"/>
    </row>
    <row r="787" spans="2:2" x14ac:dyDescent="0.25">
      <c r="B787" s="77"/>
    </row>
    <row r="788" spans="2:2" x14ac:dyDescent="0.25">
      <c r="B788" s="77"/>
    </row>
    <row r="789" spans="2:2" x14ac:dyDescent="0.25">
      <c r="B789" s="77"/>
    </row>
    <row r="790" spans="2:2" x14ac:dyDescent="0.25">
      <c r="B790" s="77"/>
    </row>
    <row r="791" spans="2:2" x14ac:dyDescent="0.25">
      <c r="B791" s="77"/>
    </row>
    <row r="792" spans="2:2" x14ac:dyDescent="0.25">
      <c r="B792" s="77"/>
    </row>
    <row r="793" spans="2:2" x14ac:dyDescent="0.25">
      <c r="B793" s="77"/>
    </row>
    <row r="794" spans="2:2" x14ac:dyDescent="0.25">
      <c r="B794" s="77"/>
    </row>
    <row r="795" spans="2:2" x14ac:dyDescent="0.25">
      <c r="B795" s="77"/>
    </row>
    <row r="796" spans="2:2" x14ac:dyDescent="0.25">
      <c r="B796" s="77"/>
    </row>
    <row r="797" spans="2:2" x14ac:dyDescent="0.25">
      <c r="B797" s="77"/>
    </row>
    <row r="798" spans="2:2" x14ac:dyDescent="0.25">
      <c r="B798" s="77"/>
    </row>
    <row r="799" spans="2:2" x14ac:dyDescent="0.25">
      <c r="B799" s="77"/>
    </row>
    <row r="800" spans="2:2" x14ac:dyDescent="0.25">
      <c r="B800" s="77"/>
    </row>
    <row r="801" spans="2:2" x14ac:dyDescent="0.25">
      <c r="B801" s="77"/>
    </row>
    <row r="802" spans="2:2" x14ac:dyDescent="0.25">
      <c r="B802" s="77"/>
    </row>
    <row r="803" spans="2:2" x14ac:dyDescent="0.25">
      <c r="B803" s="77"/>
    </row>
    <row r="804" spans="2:2" x14ac:dyDescent="0.25">
      <c r="B804" s="77"/>
    </row>
    <row r="805" spans="2:2" x14ac:dyDescent="0.25">
      <c r="B805" s="77"/>
    </row>
    <row r="806" spans="2:2" x14ac:dyDescent="0.25">
      <c r="B806" s="77"/>
    </row>
    <row r="807" spans="2:2" x14ac:dyDescent="0.25">
      <c r="B807" s="77"/>
    </row>
    <row r="808" spans="2:2" x14ac:dyDescent="0.25">
      <c r="B808" s="77"/>
    </row>
    <row r="809" spans="2:2" x14ac:dyDescent="0.25">
      <c r="B809" s="77"/>
    </row>
    <row r="810" spans="2:2" x14ac:dyDescent="0.25">
      <c r="B810" s="77"/>
    </row>
    <row r="811" spans="2:2" x14ac:dyDescent="0.25">
      <c r="B811" s="77"/>
    </row>
    <row r="812" spans="2:2" x14ac:dyDescent="0.25">
      <c r="B812" s="77"/>
    </row>
    <row r="813" spans="2:2" x14ac:dyDescent="0.25">
      <c r="B813" s="77"/>
    </row>
    <row r="814" spans="2:2" x14ac:dyDescent="0.25">
      <c r="B814" s="77"/>
    </row>
    <row r="815" spans="2:2" x14ac:dyDescent="0.25">
      <c r="B815" s="77"/>
    </row>
    <row r="816" spans="2:2" x14ac:dyDescent="0.25">
      <c r="B816" s="77"/>
    </row>
    <row r="817" spans="2:2" x14ac:dyDescent="0.25">
      <c r="B817" s="77"/>
    </row>
    <row r="818" spans="2:2" x14ac:dyDescent="0.25">
      <c r="B818" s="77"/>
    </row>
    <row r="819" spans="2:2" x14ac:dyDescent="0.25">
      <c r="B819" s="77"/>
    </row>
    <row r="820" spans="2:2" x14ac:dyDescent="0.25">
      <c r="B820" s="77"/>
    </row>
    <row r="821" spans="2:2" x14ac:dyDescent="0.25">
      <c r="B821" s="77"/>
    </row>
    <row r="822" spans="2:2" x14ac:dyDescent="0.25">
      <c r="B822" s="77"/>
    </row>
    <row r="823" spans="2:2" x14ac:dyDescent="0.25">
      <c r="B823" s="77"/>
    </row>
    <row r="824" spans="2:2" x14ac:dyDescent="0.25">
      <c r="B824" s="77"/>
    </row>
    <row r="825" spans="2:2" x14ac:dyDescent="0.25">
      <c r="B825" s="77"/>
    </row>
    <row r="826" spans="2:2" x14ac:dyDescent="0.25">
      <c r="B826" s="77"/>
    </row>
    <row r="827" spans="2:2" x14ac:dyDescent="0.25">
      <c r="B827" s="77"/>
    </row>
    <row r="828" spans="2:2" x14ac:dyDescent="0.25">
      <c r="B828" s="77"/>
    </row>
    <row r="829" spans="2:2" x14ac:dyDescent="0.25">
      <c r="B829" s="77"/>
    </row>
    <row r="830" spans="2:2" x14ac:dyDescent="0.25">
      <c r="B830" s="77"/>
    </row>
    <row r="831" spans="2:2" x14ac:dyDescent="0.25">
      <c r="B831" s="77"/>
    </row>
    <row r="832" spans="2:2" x14ac:dyDescent="0.25">
      <c r="B832" s="77"/>
    </row>
    <row r="833" spans="2:2" x14ac:dyDescent="0.25">
      <c r="B833" s="77"/>
    </row>
    <row r="834" spans="2:2" x14ac:dyDescent="0.25">
      <c r="B834" s="77"/>
    </row>
    <row r="835" spans="2:2" x14ac:dyDescent="0.25">
      <c r="B835" s="77"/>
    </row>
    <row r="836" spans="2:2" x14ac:dyDescent="0.25">
      <c r="B836" s="77"/>
    </row>
    <row r="837" spans="2:2" x14ac:dyDescent="0.25">
      <c r="B837" s="77"/>
    </row>
    <row r="838" spans="2:2" x14ac:dyDescent="0.25">
      <c r="B838" s="77"/>
    </row>
    <row r="839" spans="2:2" x14ac:dyDescent="0.25">
      <c r="B839" s="77"/>
    </row>
    <row r="840" spans="2:2" x14ac:dyDescent="0.25">
      <c r="B840" s="77"/>
    </row>
    <row r="841" spans="2:2" x14ac:dyDescent="0.25">
      <c r="B841" s="77"/>
    </row>
    <row r="842" spans="2:2" x14ac:dyDescent="0.25">
      <c r="B842" s="77"/>
    </row>
    <row r="843" spans="2:2" x14ac:dyDescent="0.25">
      <c r="B843" s="77"/>
    </row>
    <row r="844" spans="2:2" x14ac:dyDescent="0.25">
      <c r="B844" s="77"/>
    </row>
    <row r="845" spans="2:2" x14ac:dyDescent="0.25">
      <c r="B845" s="77"/>
    </row>
    <row r="846" spans="2:2" x14ac:dyDescent="0.25">
      <c r="B846" s="77"/>
    </row>
    <row r="847" spans="2:2" x14ac:dyDescent="0.25">
      <c r="B847" s="77"/>
    </row>
    <row r="848" spans="2:2" x14ac:dyDescent="0.25">
      <c r="B848" s="77"/>
    </row>
    <row r="849" spans="2:2" x14ac:dyDescent="0.25">
      <c r="B849" s="77"/>
    </row>
    <row r="850" spans="2:2" x14ac:dyDescent="0.25">
      <c r="B850" s="77"/>
    </row>
    <row r="851" spans="2:2" x14ac:dyDescent="0.25">
      <c r="B851" s="77"/>
    </row>
    <row r="852" spans="2:2" x14ac:dyDescent="0.25">
      <c r="B852" s="77"/>
    </row>
    <row r="853" spans="2:2" x14ac:dyDescent="0.25">
      <c r="B853" s="77"/>
    </row>
    <row r="854" spans="2:2" x14ac:dyDescent="0.25">
      <c r="B854" s="77"/>
    </row>
    <row r="855" spans="2:2" x14ac:dyDescent="0.25">
      <c r="B855" s="77"/>
    </row>
    <row r="856" spans="2:2" x14ac:dyDescent="0.25">
      <c r="B856" s="77"/>
    </row>
    <row r="857" spans="2:2" x14ac:dyDescent="0.25">
      <c r="B857" s="77"/>
    </row>
    <row r="858" spans="2:2" x14ac:dyDescent="0.25">
      <c r="B858" s="77"/>
    </row>
    <row r="859" spans="2:2" x14ac:dyDescent="0.25">
      <c r="B859" s="77"/>
    </row>
    <row r="860" spans="2:2" x14ac:dyDescent="0.25">
      <c r="B860" s="77"/>
    </row>
    <row r="861" spans="2:2" x14ac:dyDescent="0.25">
      <c r="B861" s="77"/>
    </row>
    <row r="862" spans="2:2" x14ac:dyDescent="0.25">
      <c r="B862" s="77"/>
    </row>
    <row r="863" spans="2:2" x14ac:dyDescent="0.25">
      <c r="B863" s="77"/>
    </row>
    <row r="864" spans="2:2" x14ac:dyDescent="0.25">
      <c r="B864" s="77"/>
    </row>
    <row r="865" spans="2:2" x14ac:dyDescent="0.25">
      <c r="B865" s="77"/>
    </row>
    <row r="866" spans="2:2" x14ac:dyDescent="0.25">
      <c r="B866" s="77"/>
    </row>
    <row r="867" spans="2:2" x14ac:dyDescent="0.25">
      <c r="B867" s="77"/>
    </row>
    <row r="868" spans="2:2" x14ac:dyDescent="0.25">
      <c r="B868" s="77"/>
    </row>
    <row r="869" spans="2:2" x14ac:dyDescent="0.25">
      <c r="B869" s="77"/>
    </row>
    <row r="870" spans="2:2" x14ac:dyDescent="0.25">
      <c r="B870" s="77"/>
    </row>
    <row r="871" spans="2:2" x14ac:dyDescent="0.25">
      <c r="B871" s="77"/>
    </row>
    <row r="872" spans="2:2" x14ac:dyDescent="0.25">
      <c r="B872" s="77"/>
    </row>
    <row r="873" spans="2:2" x14ac:dyDescent="0.25">
      <c r="B873" s="77"/>
    </row>
    <row r="874" spans="2:2" x14ac:dyDescent="0.25">
      <c r="B874" s="77"/>
    </row>
    <row r="875" spans="2:2" x14ac:dyDescent="0.25">
      <c r="B875" s="77"/>
    </row>
    <row r="876" spans="2:2" x14ac:dyDescent="0.25">
      <c r="B876" s="77"/>
    </row>
    <row r="877" spans="2:2" x14ac:dyDescent="0.25">
      <c r="B877" s="77"/>
    </row>
    <row r="878" spans="2:2" x14ac:dyDescent="0.25">
      <c r="B878" s="77"/>
    </row>
    <row r="879" spans="2:2" x14ac:dyDescent="0.25">
      <c r="B879" s="77"/>
    </row>
    <row r="880" spans="2:2" x14ac:dyDescent="0.25">
      <c r="B880" s="77"/>
    </row>
    <row r="881" spans="2:2" x14ac:dyDescent="0.25">
      <c r="B881" s="77"/>
    </row>
    <row r="882" spans="2:2" x14ac:dyDescent="0.25">
      <c r="B882" s="77"/>
    </row>
    <row r="883" spans="2:2" x14ac:dyDescent="0.25">
      <c r="B883" s="77"/>
    </row>
    <row r="884" spans="2:2" x14ac:dyDescent="0.25">
      <c r="B884" s="77"/>
    </row>
    <row r="885" spans="2:2" x14ac:dyDescent="0.25">
      <c r="B885" s="77"/>
    </row>
    <row r="886" spans="2:2" x14ac:dyDescent="0.25">
      <c r="B886" s="77"/>
    </row>
    <row r="887" spans="2:2" x14ac:dyDescent="0.25">
      <c r="B887" s="77"/>
    </row>
    <row r="888" spans="2:2" x14ac:dyDescent="0.25">
      <c r="B888" s="77"/>
    </row>
    <row r="889" spans="2:2" x14ac:dyDescent="0.25">
      <c r="B889" s="77"/>
    </row>
    <row r="890" spans="2:2" x14ac:dyDescent="0.25">
      <c r="B890" s="77"/>
    </row>
    <row r="891" spans="2:2" x14ac:dyDescent="0.25">
      <c r="B891" s="77"/>
    </row>
    <row r="892" spans="2:2" x14ac:dyDescent="0.25">
      <c r="B892" s="77"/>
    </row>
    <row r="893" spans="2:2" x14ac:dyDescent="0.25">
      <c r="B893" s="77"/>
    </row>
    <row r="894" spans="2:2" x14ac:dyDescent="0.25">
      <c r="B894" s="77"/>
    </row>
    <row r="895" spans="2:2" x14ac:dyDescent="0.25">
      <c r="B895" s="77"/>
    </row>
    <row r="896" spans="2:2" x14ac:dyDescent="0.25">
      <c r="B896" s="77"/>
    </row>
    <row r="897" spans="2:2" x14ac:dyDescent="0.25">
      <c r="B897" s="77"/>
    </row>
    <row r="898" spans="2:2" x14ac:dyDescent="0.25">
      <c r="B898" s="77"/>
    </row>
    <row r="899" spans="2:2" x14ac:dyDescent="0.25">
      <c r="B899" s="77"/>
    </row>
    <row r="900" spans="2:2" x14ac:dyDescent="0.25">
      <c r="B900" s="77"/>
    </row>
    <row r="901" spans="2:2" x14ac:dyDescent="0.25">
      <c r="B901" s="77"/>
    </row>
    <row r="902" spans="2:2" x14ac:dyDescent="0.25">
      <c r="B902" s="77"/>
    </row>
    <row r="903" spans="2:2" x14ac:dyDescent="0.25">
      <c r="B903" s="77"/>
    </row>
    <row r="904" spans="2:2" x14ac:dyDescent="0.25">
      <c r="B904" s="77"/>
    </row>
    <row r="905" spans="2:2" x14ac:dyDescent="0.25">
      <c r="B905" s="77"/>
    </row>
    <row r="906" spans="2:2" x14ac:dyDescent="0.25">
      <c r="B906" s="77"/>
    </row>
    <row r="907" spans="2:2" x14ac:dyDescent="0.25">
      <c r="B907" s="77"/>
    </row>
    <row r="908" spans="2:2" x14ac:dyDescent="0.25">
      <c r="B908" s="77"/>
    </row>
    <row r="909" spans="2:2" x14ac:dyDescent="0.25">
      <c r="B909" s="77"/>
    </row>
    <row r="910" spans="2:2" x14ac:dyDescent="0.25">
      <c r="B910" s="77"/>
    </row>
    <row r="911" spans="2:2" x14ac:dyDescent="0.25">
      <c r="B911" s="77"/>
    </row>
    <row r="912" spans="2:2" x14ac:dyDescent="0.25">
      <c r="B912" s="77"/>
    </row>
    <row r="913" spans="2:3" x14ac:dyDescent="0.25">
      <c r="B913" s="77"/>
    </row>
    <row r="914" spans="2:3" x14ac:dyDescent="0.25">
      <c r="B914" s="77"/>
    </row>
    <row r="915" spans="2:3" x14ac:dyDescent="0.25">
      <c r="B915" s="77"/>
    </row>
    <row r="916" spans="2:3" x14ac:dyDescent="0.25">
      <c r="B916" s="77"/>
      <c r="C916" s="100"/>
    </row>
    <row r="917" spans="2:3" x14ac:dyDescent="0.25">
      <c r="B917" s="77"/>
      <c r="C917" s="100"/>
    </row>
    <row r="918" spans="2:3" x14ac:dyDescent="0.25">
      <c r="B918" s="77"/>
      <c r="C918" s="100"/>
    </row>
    <row r="919" spans="2:3" x14ac:dyDescent="0.25">
      <c r="B919" s="77"/>
      <c r="C919" s="100"/>
    </row>
    <row r="920" spans="2:3" x14ac:dyDescent="0.25">
      <c r="B920" s="77"/>
    </row>
    <row r="921" spans="2:3" x14ac:dyDescent="0.25">
      <c r="B921" s="77"/>
    </row>
    <row r="927" spans="2:3" x14ac:dyDescent="0.25">
      <c r="B927" s="77"/>
    </row>
    <row r="928" spans="2:3" x14ac:dyDescent="0.25">
      <c r="B928" s="77"/>
    </row>
    <row r="929" spans="2:2" x14ac:dyDescent="0.25">
      <c r="B929" s="77"/>
    </row>
    <row r="930" spans="2:2" x14ac:dyDescent="0.25">
      <c r="B930" s="77"/>
    </row>
    <row r="931" spans="2:2" x14ac:dyDescent="0.25">
      <c r="B931" s="77"/>
    </row>
    <row r="932" spans="2:2" x14ac:dyDescent="0.25">
      <c r="B932" s="77"/>
    </row>
    <row r="933" spans="2:2" x14ac:dyDescent="0.25">
      <c r="B933" s="77"/>
    </row>
    <row r="934" spans="2:2" x14ac:dyDescent="0.25">
      <c r="B934" s="77"/>
    </row>
    <row r="935" spans="2:2" x14ac:dyDescent="0.25">
      <c r="B935" s="77"/>
    </row>
    <row r="936" spans="2:2" x14ac:dyDescent="0.25">
      <c r="B936" s="77"/>
    </row>
    <row r="937" spans="2:2" x14ac:dyDescent="0.25">
      <c r="B937" s="77"/>
    </row>
    <row r="938" spans="2:2" x14ac:dyDescent="0.25">
      <c r="B938" s="77"/>
    </row>
    <row r="939" spans="2:2" x14ac:dyDescent="0.25">
      <c r="B939" s="77"/>
    </row>
    <row r="940" spans="2:2" x14ac:dyDescent="0.25">
      <c r="B940" s="77"/>
    </row>
    <row r="941" spans="2:2" x14ac:dyDescent="0.25">
      <c r="B941" s="77"/>
    </row>
    <row r="942" spans="2:2" x14ac:dyDescent="0.25">
      <c r="B942" s="77"/>
    </row>
    <row r="943" spans="2:2" x14ac:dyDescent="0.25">
      <c r="B943" s="77"/>
    </row>
    <row r="944" spans="2:2" x14ac:dyDescent="0.25">
      <c r="B944" s="77"/>
    </row>
    <row r="945" spans="2:2" x14ac:dyDescent="0.25">
      <c r="B945" s="77"/>
    </row>
    <row r="946" spans="2:2" x14ac:dyDescent="0.25">
      <c r="B946" s="77"/>
    </row>
    <row r="947" spans="2:2" x14ac:dyDescent="0.25">
      <c r="B947" s="77"/>
    </row>
    <row r="948" spans="2:2" x14ac:dyDescent="0.25">
      <c r="B948" s="77"/>
    </row>
    <row r="949" spans="2:2" x14ac:dyDescent="0.25">
      <c r="B949" s="77"/>
    </row>
    <row r="950" spans="2:2" x14ac:dyDescent="0.25">
      <c r="B950" s="77"/>
    </row>
    <row r="951" spans="2:2" x14ac:dyDescent="0.25">
      <c r="B951" s="77"/>
    </row>
    <row r="952" spans="2:2" x14ac:dyDescent="0.25">
      <c r="B952" s="77"/>
    </row>
    <row r="953" spans="2:2" x14ac:dyDescent="0.25">
      <c r="B953" s="77"/>
    </row>
    <row r="954" spans="2:2" x14ac:dyDescent="0.25">
      <c r="B954" s="77"/>
    </row>
    <row r="955" spans="2:2" x14ac:dyDescent="0.25">
      <c r="B955" s="77"/>
    </row>
    <row r="956" spans="2:2" x14ac:dyDescent="0.25">
      <c r="B956" s="77"/>
    </row>
    <row r="957" spans="2:2" x14ac:dyDescent="0.25">
      <c r="B957" s="77"/>
    </row>
    <row r="958" spans="2:2" x14ac:dyDescent="0.25">
      <c r="B958" s="77"/>
    </row>
    <row r="959" spans="2:2" x14ac:dyDescent="0.25">
      <c r="B959" s="77"/>
    </row>
    <row r="960" spans="2:2" x14ac:dyDescent="0.25">
      <c r="B960" s="77"/>
    </row>
    <row r="961" spans="1:2" x14ac:dyDescent="0.25">
      <c r="B961" s="77"/>
    </row>
    <row r="962" spans="1:2" x14ac:dyDescent="0.25">
      <c r="B962" s="77"/>
    </row>
    <row r="963" spans="1:2" x14ac:dyDescent="0.25">
      <c r="B963" s="77"/>
    </row>
    <row r="964" spans="1:2" x14ac:dyDescent="0.25">
      <c r="B964" s="77"/>
    </row>
    <row r="965" spans="1:2" x14ac:dyDescent="0.25">
      <c r="B965" s="77"/>
    </row>
    <row r="966" spans="1:2" x14ac:dyDescent="0.25">
      <c r="B966" s="77"/>
    </row>
    <row r="967" spans="1:2" x14ac:dyDescent="0.25">
      <c r="B967" s="77"/>
    </row>
    <row r="968" spans="1:2" x14ac:dyDescent="0.25">
      <c r="B968" s="77"/>
    </row>
    <row r="969" spans="1:2" x14ac:dyDescent="0.25">
      <c r="B969" s="77"/>
    </row>
    <row r="970" spans="1:2" x14ac:dyDescent="0.25">
      <c r="B970" s="77"/>
    </row>
    <row r="971" spans="1:2" x14ac:dyDescent="0.25">
      <c r="B971" s="77"/>
    </row>
    <row r="972" spans="1:2" x14ac:dyDescent="0.25">
      <c r="B972" s="77"/>
    </row>
    <row r="973" spans="1:2" x14ac:dyDescent="0.25">
      <c r="B973" s="77"/>
    </row>
    <row r="974" spans="1:2" x14ac:dyDescent="0.25">
      <c r="B974" s="77"/>
    </row>
    <row r="975" spans="1:2" ht="14.5" x14ac:dyDescent="0.35">
      <c r="A975" s="30"/>
      <c r="B975" s="80"/>
    </row>
    <row r="976" spans="1:2" ht="14.5" x14ac:dyDescent="0.35">
      <c r="A976" s="30"/>
      <c r="B976" s="80"/>
    </row>
    <row r="977" spans="1:2" ht="14.5" x14ac:dyDescent="0.35">
      <c r="A977" s="30"/>
      <c r="B977" s="80"/>
    </row>
    <row r="978" spans="1:2" ht="14.5" x14ac:dyDescent="0.35">
      <c r="A978" s="30"/>
      <c r="B978" s="80"/>
    </row>
    <row r="979" spans="1:2" ht="14.5" x14ac:dyDescent="0.35">
      <c r="A979" s="30"/>
      <c r="B979" s="80"/>
    </row>
    <row r="980" spans="1:2" ht="14.5" x14ac:dyDescent="0.35">
      <c r="A980" s="30"/>
      <c r="B980" s="80"/>
    </row>
    <row r="981" spans="1:2" ht="14.5" x14ac:dyDescent="0.35">
      <c r="A981" s="30"/>
      <c r="B981" s="80"/>
    </row>
    <row r="982" spans="1:2" ht="14.5" x14ac:dyDescent="0.35">
      <c r="A982" s="30"/>
      <c r="B982" s="80"/>
    </row>
    <row r="983" spans="1:2" ht="14.5" x14ac:dyDescent="0.35">
      <c r="A983" s="30"/>
      <c r="B983" s="80"/>
    </row>
    <row r="984" spans="1:2" ht="14.5" x14ac:dyDescent="0.35">
      <c r="A984" s="30"/>
      <c r="B984" s="80"/>
    </row>
    <row r="985" spans="1:2" ht="14.5" x14ac:dyDescent="0.35">
      <c r="A985" s="30"/>
      <c r="B985" s="80"/>
    </row>
    <row r="986" spans="1:2" ht="14.5" x14ac:dyDescent="0.35">
      <c r="A986" s="30"/>
      <c r="B986" s="80"/>
    </row>
    <row r="987" spans="1:2" ht="14.5" x14ac:dyDescent="0.35">
      <c r="A987" s="30"/>
      <c r="B987" s="80"/>
    </row>
    <row r="988" spans="1:2" ht="14.5" x14ac:dyDescent="0.35">
      <c r="A988" s="30"/>
      <c r="B988" s="80"/>
    </row>
    <row r="989" spans="1:2" ht="14.5" x14ac:dyDescent="0.35">
      <c r="A989" s="30"/>
      <c r="B989" s="80"/>
    </row>
    <row r="990" spans="1:2" ht="14.5" x14ac:dyDescent="0.35">
      <c r="A990" s="30"/>
      <c r="B990" s="80"/>
    </row>
    <row r="991" spans="1:2" ht="14.5" x14ac:dyDescent="0.35">
      <c r="A991" s="30"/>
      <c r="B991" s="80"/>
    </row>
    <row r="992" spans="1:2" ht="14.5" x14ac:dyDescent="0.35">
      <c r="A992" s="30"/>
      <c r="B992" s="80"/>
    </row>
    <row r="993" spans="1:2" ht="14.5" x14ac:dyDescent="0.35">
      <c r="A993" s="30"/>
      <c r="B993" s="80"/>
    </row>
    <row r="994" spans="1:2" ht="14.5" x14ac:dyDescent="0.35">
      <c r="A994" s="30"/>
      <c r="B994" s="80"/>
    </row>
    <row r="995" spans="1:2" ht="14.5" x14ac:dyDescent="0.35">
      <c r="A995" s="30"/>
      <c r="B995" s="80"/>
    </row>
    <row r="996" spans="1:2" ht="14.5" x14ac:dyDescent="0.35">
      <c r="A996" s="30"/>
      <c r="B996" s="80"/>
    </row>
    <row r="997" spans="1:2" ht="14.5" x14ac:dyDescent="0.35">
      <c r="A997" s="30"/>
      <c r="B997" s="80"/>
    </row>
    <row r="998" spans="1:2" ht="14.5" x14ac:dyDescent="0.35">
      <c r="A998" s="30"/>
      <c r="B998" s="80"/>
    </row>
    <row r="999" spans="1:2" ht="14.5" x14ac:dyDescent="0.35">
      <c r="A999" s="30"/>
      <c r="B999" s="80"/>
    </row>
    <row r="1000" spans="1:2" ht="14.5" x14ac:dyDescent="0.35">
      <c r="A1000" s="30"/>
      <c r="B1000" s="80"/>
    </row>
    <row r="1001" spans="1:2" ht="14.5" x14ac:dyDescent="0.35">
      <c r="A1001" s="30"/>
      <c r="B1001" s="80"/>
    </row>
    <row r="1002" spans="1:2" ht="14.5" x14ac:dyDescent="0.35">
      <c r="A1002" s="30"/>
      <c r="B1002" s="80"/>
    </row>
    <row r="1003" spans="1:2" ht="14.5" x14ac:dyDescent="0.35">
      <c r="A1003" s="30"/>
      <c r="B1003" s="80"/>
    </row>
    <row r="1004" spans="1:2" ht="14.5" x14ac:dyDescent="0.35">
      <c r="A1004" s="30"/>
      <c r="B1004" s="80"/>
    </row>
    <row r="1005" spans="1:2" ht="14.5" x14ac:dyDescent="0.35">
      <c r="A1005" s="30"/>
      <c r="B1005" s="80"/>
    </row>
    <row r="1006" spans="1:2" ht="14.5" x14ac:dyDescent="0.35">
      <c r="A1006" s="30"/>
      <c r="B1006" s="80"/>
    </row>
    <row r="1007" spans="1:2" ht="14.5" x14ac:dyDescent="0.35">
      <c r="A1007" s="30"/>
      <c r="B1007" s="80"/>
    </row>
    <row r="1008" spans="1:2" ht="14.5" x14ac:dyDescent="0.35">
      <c r="A1008" s="30"/>
      <c r="B1008" s="80"/>
    </row>
    <row r="1009" spans="1:2" ht="14.5" x14ac:dyDescent="0.35">
      <c r="A1009" s="30"/>
      <c r="B1009" s="80"/>
    </row>
    <row r="1010" spans="1:2" ht="14.5" x14ac:dyDescent="0.35">
      <c r="A1010" s="30"/>
      <c r="B1010" s="80"/>
    </row>
    <row r="1011" spans="1:2" ht="14.5" x14ac:dyDescent="0.35">
      <c r="A1011" s="30"/>
      <c r="B1011" s="80"/>
    </row>
    <row r="1012" spans="1:2" ht="14.5" x14ac:dyDescent="0.35">
      <c r="A1012" s="30"/>
      <c r="B1012" s="80"/>
    </row>
    <row r="1013" spans="1:2" ht="14.5" x14ac:dyDescent="0.35">
      <c r="A1013" s="30"/>
      <c r="B1013" s="80"/>
    </row>
    <row r="1014" spans="1:2" ht="14.5" x14ac:dyDescent="0.35">
      <c r="A1014" s="30"/>
      <c r="B1014" s="80"/>
    </row>
    <row r="1015" spans="1:2" ht="14.5" x14ac:dyDescent="0.35">
      <c r="A1015" s="30"/>
      <c r="B1015" s="80"/>
    </row>
    <row r="1016" spans="1:2" ht="14.5" x14ac:dyDescent="0.35">
      <c r="A1016" s="30"/>
      <c r="B1016" s="80"/>
    </row>
    <row r="1017" spans="1:2" ht="14.5" x14ac:dyDescent="0.35">
      <c r="A1017" s="30"/>
      <c r="B1017" s="80"/>
    </row>
    <row r="1018" spans="1:2" ht="14.5" x14ac:dyDescent="0.35">
      <c r="A1018" s="30"/>
      <c r="B1018" s="80"/>
    </row>
    <row r="1019" spans="1:2" ht="14.5" x14ac:dyDescent="0.35">
      <c r="A1019" s="30"/>
      <c r="B1019" s="80"/>
    </row>
    <row r="1020" spans="1:2" ht="14.5" x14ac:dyDescent="0.35">
      <c r="A1020" s="30"/>
      <c r="B1020" s="80"/>
    </row>
    <row r="1021" spans="1:2" ht="14.5" x14ac:dyDescent="0.35">
      <c r="A1021" s="30"/>
      <c r="B1021" s="80"/>
    </row>
    <row r="1022" spans="1:2" ht="14.5" x14ac:dyDescent="0.35">
      <c r="A1022" s="30"/>
      <c r="B1022" s="80"/>
    </row>
    <row r="1023" spans="1:2" ht="14.5" x14ac:dyDescent="0.35">
      <c r="A1023" s="30"/>
      <c r="B1023" s="80"/>
    </row>
    <row r="1024" spans="1:2" ht="14.5" x14ac:dyDescent="0.35">
      <c r="A1024" s="30"/>
      <c r="B1024" s="80"/>
    </row>
    <row r="1025" spans="1:2" ht="14.5" x14ac:dyDescent="0.35">
      <c r="A1025" s="30"/>
      <c r="B1025" s="80"/>
    </row>
    <row r="1026" spans="1:2" ht="14.5" x14ac:dyDescent="0.35">
      <c r="A1026" s="30"/>
      <c r="B1026" s="80"/>
    </row>
    <row r="1027" spans="1:2" ht="14.5" x14ac:dyDescent="0.35">
      <c r="A1027" s="30"/>
      <c r="B1027" s="80"/>
    </row>
    <row r="1028" spans="1:2" ht="14.5" x14ac:dyDescent="0.35">
      <c r="A1028" s="30"/>
      <c r="B1028" s="80"/>
    </row>
    <row r="1029" spans="1:2" ht="14.5" x14ac:dyDescent="0.35">
      <c r="A1029" s="30"/>
      <c r="B1029" s="80"/>
    </row>
    <row r="1030" spans="1:2" ht="14.5" x14ac:dyDescent="0.35">
      <c r="A1030" s="30"/>
      <c r="B1030" s="80"/>
    </row>
    <row r="1031" spans="1:2" ht="14.5" x14ac:dyDescent="0.35">
      <c r="A1031" s="30"/>
      <c r="B1031" s="80"/>
    </row>
    <row r="1032" spans="1:2" ht="14.5" x14ac:dyDescent="0.35">
      <c r="A1032" s="30"/>
      <c r="B1032" s="80"/>
    </row>
    <row r="1033" spans="1:2" ht="14.5" x14ac:dyDescent="0.35">
      <c r="A1033" s="30"/>
      <c r="B1033" s="80"/>
    </row>
    <row r="1034" spans="1:2" ht="14.5" x14ac:dyDescent="0.35">
      <c r="A1034" s="30"/>
      <c r="B1034" s="80"/>
    </row>
    <row r="1035" spans="1:2" ht="14.5" x14ac:dyDescent="0.35">
      <c r="A1035" s="30"/>
      <c r="B1035" s="80"/>
    </row>
    <row r="1036" spans="1:2" ht="14.5" x14ac:dyDescent="0.35">
      <c r="A1036" s="30"/>
      <c r="B1036" s="80"/>
    </row>
    <row r="1037" spans="1:2" ht="14.5" x14ac:dyDescent="0.35">
      <c r="A1037" s="30"/>
      <c r="B1037" s="80"/>
    </row>
    <row r="1038" spans="1:2" ht="14.5" x14ac:dyDescent="0.35">
      <c r="A1038" s="30"/>
      <c r="B1038" s="80"/>
    </row>
    <row r="1039" spans="1:2" ht="14.5" x14ac:dyDescent="0.35">
      <c r="A1039" s="30"/>
      <c r="B1039" s="80"/>
    </row>
    <row r="1040" spans="1:2" ht="14.5" x14ac:dyDescent="0.35">
      <c r="A1040" s="30"/>
      <c r="B1040" s="80"/>
    </row>
    <row r="1041" spans="1:2" ht="14.5" x14ac:dyDescent="0.35">
      <c r="A1041" s="30"/>
      <c r="B1041" s="80"/>
    </row>
    <row r="1042" spans="1:2" ht="14.5" x14ac:dyDescent="0.35">
      <c r="A1042" s="30"/>
      <c r="B1042" s="80"/>
    </row>
    <row r="1043" spans="1:2" ht="14.5" x14ac:dyDescent="0.35">
      <c r="A1043" s="30"/>
      <c r="B1043" s="80"/>
    </row>
    <row r="1044" spans="1:2" ht="14.5" x14ac:dyDescent="0.35">
      <c r="A1044" s="30"/>
      <c r="B1044" s="80"/>
    </row>
    <row r="1045" spans="1:2" ht="14.5" x14ac:dyDescent="0.35">
      <c r="A1045" s="30"/>
      <c r="B1045" s="80"/>
    </row>
    <row r="1046" spans="1:2" ht="14.5" x14ac:dyDescent="0.35">
      <c r="A1046" s="30"/>
      <c r="B1046" s="80"/>
    </row>
    <row r="1047" spans="1:2" ht="14.5" x14ac:dyDescent="0.35">
      <c r="A1047" s="30"/>
      <c r="B1047" s="80"/>
    </row>
    <row r="1048" spans="1:2" ht="14.5" x14ac:dyDescent="0.35">
      <c r="A1048" s="30"/>
      <c r="B1048" s="80"/>
    </row>
    <row r="1049" spans="1:2" ht="14.5" x14ac:dyDescent="0.35">
      <c r="A1049" s="30"/>
      <c r="B1049" s="80"/>
    </row>
    <row r="1050" spans="1:2" ht="14.5" x14ac:dyDescent="0.35">
      <c r="A1050" s="30"/>
      <c r="B1050" s="80"/>
    </row>
    <row r="1051" spans="1:2" ht="14.5" x14ac:dyDescent="0.35">
      <c r="A1051" s="30"/>
      <c r="B1051" s="80"/>
    </row>
  </sheetData>
  <sortState ref="A2:D107">
    <sortCondition ref="A2:A107"/>
  </sortState>
  <mergeCells count="1">
    <mergeCell ref="E1:J1"/>
  </mergeCells>
  <pageMargins left="0.7" right="0.7" top="1.25" bottom="0.65277777777777779" header="0.3" footer="0.3"/>
  <pageSetup scale="45" fitToHeight="0" orientation="portrait"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J1153"/>
  <sheetViews>
    <sheetView workbookViewId="0">
      <pane ySplit="1" topLeftCell="A119" activePane="bottomLeft" state="frozenSplit"/>
      <selection activeCell="E108" sqref="E108"/>
      <selection pane="bottomLeft" activeCell="C163" sqref="C163"/>
    </sheetView>
  </sheetViews>
  <sheetFormatPr defaultColWidth="9.1796875" defaultRowHeight="11.5" x14ac:dyDescent="0.25"/>
  <cols>
    <col min="1" max="1" width="11.7265625" style="23" customWidth="1"/>
    <col min="2" max="2" width="12" style="79" customWidth="1"/>
    <col min="3" max="3" width="80.54296875" style="23" customWidth="1"/>
    <col min="4" max="5" width="15.453125" style="23" customWidth="1"/>
    <col min="6" max="6" width="23" style="1" customWidth="1"/>
    <col min="7" max="16384" width="9.1796875" style="1"/>
  </cols>
  <sheetData>
    <row r="1" spans="1:10" s="76" customFormat="1" ht="14.5" x14ac:dyDescent="0.35">
      <c r="A1" s="78" t="s">
        <v>0</v>
      </c>
      <c r="B1" s="78" t="s">
        <v>234</v>
      </c>
      <c r="C1" s="81" t="s">
        <v>7</v>
      </c>
      <c r="D1" s="81" t="s">
        <v>2037</v>
      </c>
      <c r="E1" s="172" t="s">
        <v>185</v>
      </c>
      <c r="F1" s="172"/>
      <c r="G1" s="172"/>
      <c r="H1" s="172"/>
      <c r="I1" s="172"/>
      <c r="J1" s="172"/>
    </row>
    <row r="2" spans="1:10" s="21" customFormat="1" ht="12" customHeight="1" x14ac:dyDescent="0.25">
      <c r="A2" s="23">
        <v>18470</v>
      </c>
      <c r="B2" s="108">
        <v>18470</v>
      </c>
      <c r="C2" s="23" t="s">
        <v>2</v>
      </c>
      <c r="D2" s="112">
        <v>125.75</v>
      </c>
      <c r="E2" s="112">
        <v>125.75</v>
      </c>
      <c r="F2" s="2"/>
      <c r="G2" s="33"/>
    </row>
    <row r="3" spans="1:10" s="21" customFormat="1" ht="12" customHeight="1" x14ac:dyDescent="0.25">
      <c r="A3" s="23">
        <v>18471</v>
      </c>
      <c r="B3" s="108">
        <v>18471</v>
      </c>
      <c r="C3" s="23" t="s">
        <v>3</v>
      </c>
      <c r="D3" s="112">
        <v>280.27</v>
      </c>
      <c r="E3" s="112">
        <v>280.27</v>
      </c>
      <c r="F3" s="2"/>
      <c r="G3" s="33"/>
    </row>
    <row r="4" spans="1:10" s="21" customFormat="1" ht="12" customHeight="1" x14ac:dyDescent="0.25">
      <c r="A4" s="23">
        <v>18472</v>
      </c>
      <c r="B4" s="108">
        <v>18472</v>
      </c>
      <c r="C4" s="23" t="s">
        <v>4</v>
      </c>
      <c r="D4" s="112">
        <v>518.76</v>
      </c>
      <c r="E4" s="112">
        <v>518.76</v>
      </c>
      <c r="F4" s="2"/>
      <c r="G4" s="33"/>
    </row>
    <row r="5" spans="1:10" s="21" customFormat="1" ht="12" customHeight="1" x14ac:dyDescent="0.25">
      <c r="A5" s="23">
        <v>35315</v>
      </c>
      <c r="B5" s="108">
        <v>35315</v>
      </c>
      <c r="C5" s="23" t="s">
        <v>1962</v>
      </c>
      <c r="D5" s="2">
        <v>81.52</v>
      </c>
      <c r="E5" s="2">
        <v>81.52</v>
      </c>
      <c r="F5" s="2"/>
      <c r="G5" s="33"/>
    </row>
    <row r="6" spans="1:10" s="21" customFormat="1" ht="12" customHeight="1" x14ac:dyDescent="0.25">
      <c r="A6" s="23">
        <v>35380</v>
      </c>
      <c r="B6" s="108">
        <v>35380</v>
      </c>
      <c r="C6" s="23" t="s">
        <v>689</v>
      </c>
      <c r="D6" s="2">
        <v>44.84</v>
      </c>
      <c r="E6" s="2">
        <v>44.84</v>
      </c>
      <c r="F6" s="2"/>
      <c r="G6" s="33"/>
    </row>
    <row r="7" spans="1:10" s="21" customFormat="1" ht="12" customHeight="1" x14ac:dyDescent="0.25">
      <c r="A7" s="23">
        <v>36410</v>
      </c>
      <c r="B7" s="108">
        <v>36410</v>
      </c>
      <c r="C7" s="23" t="s">
        <v>1567</v>
      </c>
      <c r="D7" s="112">
        <v>154.35</v>
      </c>
      <c r="E7" s="112">
        <v>154.35</v>
      </c>
      <c r="F7" s="2"/>
      <c r="G7" s="33"/>
    </row>
    <row r="8" spans="1:10" s="21" customFormat="1" ht="12" customHeight="1" x14ac:dyDescent="0.25">
      <c r="A8" s="23">
        <v>36412</v>
      </c>
      <c r="B8" s="108">
        <v>36412</v>
      </c>
      <c r="C8" s="23" t="s">
        <v>6</v>
      </c>
      <c r="D8" s="112">
        <v>74.11</v>
      </c>
      <c r="E8" s="112">
        <v>74.11</v>
      </c>
      <c r="F8" s="2"/>
      <c r="G8" s="33"/>
    </row>
    <row r="9" spans="1:10" s="21" customFormat="1" ht="12" customHeight="1" x14ac:dyDescent="0.25">
      <c r="A9" s="23">
        <v>36420</v>
      </c>
      <c r="B9" s="108">
        <v>36420</v>
      </c>
      <c r="C9" s="23" t="s">
        <v>1568</v>
      </c>
      <c r="D9" s="112">
        <v>250.82</v>
      </c>
      <c r="E9" s="112">
        <v>250.82</v>
      </c>
      <c r="F9" s="2"/>
      <c r="G9" s="33"/>
    </row>
    <row r="10" spans="1:10" s="21" customFormat="1" ht="12" customHeight="1" x14ac:dyDescent="0.25">
      <c r="A10" s="23">
        <v>36421</v>
      </c>
      <c r="B10" s="108">
        <v>36421</v>
      </c>
      <c r="C10" s="23" t="s">
        <v>1965</v>
      </c>
      <c r="D10" s="112">
        <v>28.85</v>
      </c>
      <c r="E10" s="112">
        <v>28.85</v>
      </c>
      <c r="F10" s="2"/>
      <c r="G10" s="33"/>
    </row>
    <row r="11" spans="1:10" s="21" customFormat="1" ht="12" customHeight="1" x14ac:dyDescent="0.25">
      <c r="A11" s="23">
        <v>36422</v>
      </c>
      <c r="B11" s="108">
        <v>36422</v>
      </c>
      <c r="C11" s="23" t="s">
        <v>1566</v>
      </c>
      <c r="D11" s="112">
        <v>70.260000000000005</v>
      </c>
      <c r="E11" s="112">
        <v>70.260000000000005</v>
      </c>
      <c r="F11" s="2"/>
      <c r="G11" s="33"/>
    </row>
    <row r="12" spans="1:10" s="21" customFormat="1" ht="12" customHeight="1" x14ac:dyDescent="0.25">
      <c r="A12" s="23">
        <v>36430</v>
      </c>
      <c r="B12" s="108">
        <v>36430</v>
      </c>
      <c r="C12" s="23" t="s">
        <v>5</v>
      </c>
      <c r="D12" s="112">
        <v>7.41</v>
      </c>
      <c r="E12" s="112">
        <v>7.41</v>
      </c>
      <c r="F12" s="2"/>
      <c r="G12" s="33"/>
    </row>
    <row r="13" spans="1:10" s="21" customFormat="1" ht="12" customHeight="1" x14ac:dyDescent="0.25">
      <c r="A13" s="23">
        <v>36431</v>
      </c>
      <c r="B13" s="108">
        <v>36431</v>
      </c>
      <c r="C13" s="23" t="s">
        <v>1528</v>
      </c>
      <c r="D13" s="112">
        <v>37.35</v>
      </c>
      <c r="E13" s="112">
        <v>37.35</v>
      </c>
      <c r="F13" s="2"/>
      <c r="G13" s="33"/>
    </row>
    <row r="14" spans="1:10" s="21" customFormat="1" ht="12" customHeight="1" x14ac:dyDescent="0.25">
      <c r="A14" s="23">
        <v>36432</v>
      </c>
      <c r="B14" s="108">
        <v>36432</v>
      </c>
      <c r="C14" s="23" t="s">
        <v>1575</v>
      </c>
      <c r="D14" s="112">
        <v>1.86</v>
      </c>
      <c r="E14" s="112">
        <v>1.86</v>
      </c>
      <c r="F14" s="2"/>
      <c r="G14" s="33"/>
    </row>
    <row r="15" spans="1:10" s="21" customFormat="1" ht="12" customHeight="1" x14ac:dyDescent="0.25">
      <c r="A15" s="23">
        <v>36441</v>
      </c>
      <c r="B15" s="108">
        <v>36441</v>
      </c>
      <c r="C15" s="23" t="s">
        <v>1963</v>
      </c>
      <c r="D15" s="112">
        <v>23.71</v>
      </c>
      <c r="E15" s="112">
        <v>23.71</v>
      </c>
      <c r="F15" s="2"/>
      <c r="G15" s="33"/>
    </row>
    <row r="16" spans="1:10" s="21" customFormat="1" ht="12" customHeight="1" x14ac:dyDescent="0.25">
      <c r="A16" s="23">
        <v>36450</v>
      </c>
      <c r="B16" s="108">
        <v>36450</v>
      </c>
      <c r="C16" s="23" t="s">
        <v>1600</v>
      </c>
      <c r="D16" s="128">
        <v>22.23</v>
      </c>
      <c r="E16" s="128">
        <v>22.23</v>
      </c>
      <c r="F16" s="2"/>
      <c r="G16" s="33"/>
    </row>
    <row r="17" spans="1:7" s="21" customFormat="1" ht="12" customHeight="1" x14ac:dyDescent="0.25">
      <c r="A17" s="23">
        <v>36451</v>
      </c>
      <c r="B17" s="108">
        <v>36451</v>
      </c>
      <c r="C17" s="23" t="s">
        <v>1964</v>
      </c>
      <c r="D17" s="112">
        <v>56.23</v>
      </c>
      <c r="E17" s="112">
        <v>56.23</v>
      </c>
      <c r="F17" s="2"/>
      <c r="G17" s="33"/>
    </row>
    <row r="18" spans="1:7" s="21" customFormat="1" ht="12" customHeight="1" x14ac:dyDescent="0.25">
      <c r="A18" s="23">
        <v>39315</v>
      </c>
      <c r="B18" s="108">
        <v>39315</v>
      </c>
      <c r="C18" s="23" t="s">
        <v>46</v>
      </c>
      <c r="D18" s="2">
        <v>30.41</v>
      </c>
      <c r="E18" s="2">
        <v>30.41</v>
      </c>
      <c r="F18" s="2"/>
      <c r="G18" s="33"/>
    </row>
    <row r="19" spans="1:7" s="21" customFormat="1" ht="12" customHeight="1" x14ac:dyDescent="0.25">
      <c r="A19" s="23">
        <v>39410</v>
      </c>
      <c r="B19" s="108">
        <v>39410</v>
      </c>
      <c r="C19" s="23" t="s">
        <v>459</v>
      </c>
      <c r="D19" s="2">
        <v>58.75</v>
      </c>
      <c r="E19" s="2">
        <v>58.75</v>
      </c>
      <c r="F19" s="2"/>
      <c r="G19" s="33"/>
    </row>
    <row r="20" spans="1:7" s="21" customFormat="1" ht="12" customHeight="1" x14ac:dyDescent="0.25">
      <c r="A20" s="23">
        <v>39417</v>
      </c>
      <c r="B20" s="108">
        <v>39417</v>
      </c>
      <c r="C20" s="23" t="s">
        <v>1073</v>
      </c>
      <c r="D20" s="2">
        <v>762.38</v>
      </c>
      <c r="E20" s="2">
        <v>762.38</v>
      </c>
      <c r="F20" s="2"/>
      <c r="G20" s="33"/>
    </row>
    <row r="21" spans="1:7" s="21" customFormat="1" ht="12" customHeight="1" x14ac:dyDescent="0.25">
      <c r="A21" s="23">
        <v>39439</v>
      </c>
      <c r="B21" s="108">
        <v>39439</v>
      </c>
      <c r="C21" s="23" t="s">
        <v>1953</v>
      </c>
      <c r="D21" s="2">
        <v>17.47</v>
      </c>
      <c r="E21" s="2">
        <v>17.47</v>
      </c>
      <c r="F21" s="2"/>
      <c r="G21" s="33"/>
    </row>
    <row r="22" spans="1:7" s="21" customFormat="1" ht="12" customHeight="1" x14ac:dyDescent="0.25">
      <c r="A22" s="23">
        <v>39442</v>
      </c>
      <c r="B22" s="108">
        <v>39442</v>
      </c>
      <c r="C22" s="23" t="s">
        <v>1954</v>
      </c>
      <c r="D22" s="2">
        <v>131.08000000000001</v>
      </c>
      <c r="E22" s="2">
        <v>131.08000000000001</v>
      </c>
      <c r="F22" s="2"/>
      <c r="G22" s="33"/>
    </row>
    <row r="23" spans="1:7" s="21" customFormat="1" ht="12" customHeight="1" x14ac:dyDescent="0.25">
      <c r="A23" s="23">
        <v>39740</v>
      </c>
      <c r="B23" s="108">
        <v>39740</v>
      </c>
      <c r="C23" s="23" t="s">
        <v>1418</v>
      </c>
      <c r="D23" s="2">
        <v>37.479999999999997</v>
      </c>
      <c r="E23" s="2">
        <v>37.479999999999997</v>
      </c>
      <c r="F23" s="2"/>
      <c r="G23" s="33"/>
    </row>
    <row r="24" spans="1:7" s="21" customFormat="1" ht="12" customHeight="1" x14ac:dyDescent="0.25">
      <c r="A24" s="23">
        <v>39742</v>
      </c>
      <c r="B24" s="108">
        <v>39742</v>
      </c>
      <c r="C24" s="23" t="s">
        <v>1419</v>
      </c>
      <c r="D24" s="2">
        <v>50.36</v>
      </c>
      <c r="E24" s="2">
        <v>50.36</v>
      </c>
      <c r="F24" s="2"/>
      <c r="G24" s="33"/>
    </row>
    <row r="25" spans="1:7" s="21" customFormat="1" ht="12" customHeight="1" x14ac:dyDescent="0.25">
      <c r="A25" s="23" t="s">
        <v>1677</v>
      </c>
      <c r="B25" s="108">
        <v>10910</v>
      </c>
      <c r="C25" s="23" t="s">
        <v>1400</v>
      </c>
      <c r="D25" s="2">
        <v>239.14</v>
      </c>
      <c r="E25" s="2">
        <v>239.14</v>
      </c>
      <c r="F25" s="2"/>
      <c r="G25" s="33"/>
    </row>
    <row r="26" spans="1:7" s="21" customFormat="1" ht="12" customHeight="1" x14ac:dyDescent="0.25">
      <c r="A26" s="23" t="s">
        <v>1394</v>
      </c>
      <c r="B26" s="108">
        <v>10910</v>
      </c>
      <c r="C26" s="23" t="s">
        <v>1400</v>
      </c>
      <c r="D26" s="2">
        <v>224.83</v>
      </c>
      <c r="E26" s="2">
        <v>224.83</v>
      </c>
      <c r="F26" s="2"/>
      <c r="G26" s="33"/>
    </row>
    <row r="27" spans="1:7" s="21" customFormat="1" ht="12" customHeight="1" x14ac:dyDescent="0.25">
      <c r="A27" s="23" t="s">
        <v>1678</v>
      </c>
      <c r="B27" s="108">
        <v>10912</v>
      </c>
      <c r="C27" s="23" t="s">
        <v>1401</v>
      </c>
      <c r="D27" s="2">
        <v>298.51</v>
      </c>
      <c r="E27" s="2">
        <v>298.51</v>
      </c>
      <c r="F27" s="2"/>
      <c r="G27" s="33"/>
    </row>
    <row r="28" spans="1:7" s="21" customFormat="1" ht="12" customHeight="1" x14ac:dyDescent="0.25">
      <c r="A28" s="23" t="s">
        <v>1395</v>
      </c>
      <c r="B28" s="108">
        <v>10912</v>
      </c>
      <c r="C28" s="23" t="s">
        <v>1401</v>
      </c>
      <c r="D28" s="2">
        <v>280.91000000000003</v>
      </c>
      <c r="E28" s="2">
        <v>280.91000000000003</v>
      </c>
      <c r="F28" s="2"/>
      <c r="G28" s="33"/>
    </row>
    <row r="29" spans="1:7" s="21" customFormat="1" ht="12" customHeight="1" x14ac:dyDescent="0.25">
      <c r="A29" s="23" t="s">
        <v>1679</v>
      </c>
      <c r="B29" s="108">
        <v>10915</v>
      </c>
      <c r="C29" s="23" t="s">
        <v>1402</v>
      </c>
      <c r="D29" s="2">
        <v>220.88</v>
      </c>
      <c r="E29" s="2">
        <v>220.88</v>
      </c>
      <c r="F29" s="2"/>
      <c r="G29" s="33"/>
    </row>
    <row r="30" spans="1:7" s="21" customFormat="1" ht="12" customHeight="1" x14ac:dyDescent="0.25">
      <c r="A30" s="23" t="s">
        <v>1396</v>
      </c>
      <c r="B30" s="108">
        <v>10915</v>
      </c>
      <c r="C30" s="23" t="s">
        <v>1402</v>
      </c>
      <c r="D30" s="2">
        <v>208.17</v>
      </c>
      <c r="E30" s="2">
        <v>208.17</v>
      </c>
      <c r="F30" s="2"/>
      <c r="G30" s="33"/>
    </row>
    <row r="31" spans="1:7" s="21" customFormat="1" ht="12" customHeight="1" x14ac:dyDescent="0.25">
      <c r="A31" s="23" t="s">
        <v>1680</v>
      </c>
      <c r="B31" s="108">
        <v>10918</v>
      </c>
      <c r="C31" s="23" t="s">
        <v>1403</v>
      </c>
      <c r="D31" s="2">
        <v>348.8</v>
      </c>
      <c r="E31" s="2">
        <v>348.8</v>
      </c>
      <c r="F31" s="2"/>
      <c r="G31" s="33"/>
    </row>
    <row r="32" spans="1:7" s="21" customFormat="1" ht="12" customHeight="1" x14ac:dyDescent="0.25">
      <c r="A32" s="23" t="s">
        <v>1397</v>
      </c>
      <c r="B32" s="108">
        <v>10918</v>
      </c>
      <c r="C32" s="23" t="s">
        <v>1403</v>
      </c>
      <c r="D32" s="2">
        <v>332.85</v>
      </c>
      <c r="E32" s="2">
        <v>332.85</v>
      </c>
      <c r="F32" s="2"/>
      <c r="G32" s="33"/>
    </row>
    <row r="33" spans="1:7" s="21" customFormat="1" ht="12" customHeight="1" x14ac:dyDescent="0.25">
      <c r="A33" s="99" t="s">
        <v>1203</v>
      </c>
      <c r="B33" s="100">
        <v>15100</v>
      </c>
      <c r="C33" s="100" t="s">
        <v>1204</v>
      </c>
      <c r="D33" s="129" t="s">
        <v>2050</v>
      </c>
      <c r="E33" s="129" t="s">
        <v>2050</v>
      </c>
      <c r="F33" s="2"/>
      <c r="G33" s="33"/>
    </row>
    <row r="34" spans="1:7" s="21" customFormat="1" ht="12" customHeight="1" x14ac:dyDescent="0.25">
      <c r="A34" s="99" t="s">
        <v>1205</v>
      </c>
      <c r="B34" s="100">
        <v>15100</v>
      </c>
      <c r="C34" s="100" t="s">
        <v>1204</v>
      </c>
      <c r="D34" s="129" t="s">
        <v>2050</v>
      </c>
      <c r="E34" s="129" t="s">
        <v>2050</v>
      </c>
      <c r="F34" s="2"/>
      <c r="G34" s="33"/>
    </row>
    <row r="35" spans="1:7" s="21" customFormat="1" ht="12" customHeight="1" x14ac:dyDescent="0.25">
      <c r="A35" s="99" t="s">
        <v>1206</v>
      </c>
      <c r="B35" s="100">
        <v>15100</v>
      </c>
      <c r="C35" s="100" t="s">
        <v>1204</v>
      </c>
      <c r="D35" s="129" t="s">
        <v>2050</v>
      </c>
      <c r="E35" s="129" t="s">
        <v>2050</v>
      </c>
      <c r="F35" s="2"/>
      <c r="G35" s="33"/>
    </row>
    <row r="36" spans="1:7" s="21" customFormat="1" ht="12" customHeight="1" x14ac:dyDescent="0.25">
      <c r="A36" s="99" t="s">
        <v>1207</v>
      </c>
      <c r="B36" s="100">
        <v>15103</v>
      </c>
      <c r="C36" s="100" t="s">
        <v>1208</v>
      </c>
      <c r="D36" s="129" t="s">
        <v>2051</v>
      </c>
      <c r="E36" s="129" t="s">
        <v>2051</v>
      </c>
      <c r="F36" s="2"/>
      <c r="G36" s="33"/>
    </row>
    <row r="37" spans="1:7" s="21" customFormat="1" ht="12" customHeight="1" x14ac:dyDescent="0.25">
      <c r="A37" s="99" t="s">
        <v>1209</v>
      </c>
      <c r="B37" s="100">
        <v>15103</v>
      </c>
      <c r="C37" s="100" t="s">
        <v>1208</v>
      </c>
      <c r="D37" s="129" t="s">
        <v>2051</v>
      </c>
      <c r="E37" s="129" t="s">
        <v>2051</v>
      </c>
      <c r="F37" s="2"/>
      <c r="G37" s="33"/>
    </row>
    <row r="38" spans="1:7" s="21" customFormat="1" ht="12" customHeight="1" x14ac:dyDescent="0.25">
      <c r="A38" s="99" t="s">
        <v>1210</v>
      </c>
      <c r="B38" s="100">
        <v>15103</v>
      </c>
      <c r="C38" s="100" t="s">
        <v>1208</v>
      </c>
      <c r="D38" s="129" t="s">
        <v>2051</v>
      </c>
      <c r="E38" s="129" t="s">
        <v>2051</v>
      </c>
      <c r="F38" s="2"/>
      <c r="G38" s="33"/>
    </row>
    <row r="39" spans="1:7" s="21" customFormat="1" ht="12" customHeight="1" x14ac:dyDescent="0.25">
      <c r="A39" s="99" t="s">
        <v>1211</v>
      </c>
      <c r="B39" s="100">
        <v>15106</v>
      </c>
      <c r="C39" s="100" t="s">
        <v>1212</v>
      </c>
      <c r="D39" s="129" t="s">
        <v>2052</v>
      </c>
      <c r="E39" s="129" t="s">
        <v>2052</v>
      </c>
      <c r="F39" s="2"/>
      <c r="G39" s="33"/>
    </row>
    <row r="40" spans="1:7" s="21" customFormat="1" ht="12" customHeight="1" x14ac:dyDescent="0.25">
      <c r="A40" s="99" t="s">
        <v>1213</v>
      </c>
      <c r="B40" s="100">
        <v>15106</v>
      </c>
      <c r="C40" s="100" t="s">
        <v>1212</v>
      </c>
      <c r="D40" s="129" t="s">
        <v>2052</v>
      </c>
      <c r="E40" s="129" t="s">
        <v>2052</v>
      </c>
      <c r="F40" s="2"/>
      <c r="G40" s="33"/>
    </row>
    <row r="41" spans="1:7" s="21" customFormat="1" ht="12" customHeight="1" x14ac:dyDescent="0.25">
      <c r="A41" s="99" t="s">
        <v>1214</v>
      </c>
      <c r="B41" s="100">
        <v>15106</v>
      </c>
      <c r="C41" s="100" t="s">
        <v>1212</v>
      </c>
      <c r="D41" s="129" t="s">
        <v>2052</v>
      </c>
      <c r="E41" s="129" t="s">
        <v>2052</v>
      </c>
      <c r="F41" s="2"/>
      <c r="G41" s="33"/>
    </row>
    <row r="42" spans="1:7" s="21" customFormat="1" ht="12" customHeight="1" x14ac:dyDescent="0.25">
      <c r="A42" s="99" t="s">
        <v>1215</v>
      </c>
      <c r="B42" s="100">
        <v>15109</v>
      </c>
      <c r="C42" s="100" t="s">
        <v>1216</v>
      </c>
      <c r="D42" s="129" t="s">
        <v>2053</v>
      </c>
      <c r="E42" s="129" t="s">
        <v>2053</v>
      </c>
      <c r="F42" s="2"/>
      <c r="G42" s="33"/>
    </row>
    <row r="43" spans="1:7" s="21" customFormat="1" ht="12" customHeight="1" x14ac:dyDescent="0.25">
      <c r="A43" s="99" t="s">
        <v>1217</v>
      </c>
      <c r="B43" s="100">
        <v>15109</v>
      </c>
      <c r="C43" s="100" t="s">
        <v>1216</v>
      </c>
      <c r="D43" s="129" t="s">
        <v>2053</v>
      </c>
      <c r="E43" s="129" t="s">
        <v>2053</v>
      </c>
      <c r="F43" s="2"/>
      <c r="G43" s="33"/>
    </row>
    <row r="44" spans="1:7" s="21" customFormat="1" ht="12" customHeight="1" x14ac:dyDescent="0.25">
      <c r="A44" s="99" t="s">
        <v>1218</v>
      </c>
      <c r="B44" s="100">
        <v>15109</v>
      </c>
      <c r="C44" s="100" t="s">
        <v>1216</v>
      </c>
      <c r="D44" s="129" t="s">
        <v>2053</v>
      </c>
      <c r="E44" s="129" t="s">
        <v>2053</v>
      </c>
      <c r="F44" s="2"/>
      <c r="G44" s="33"/>
    </row>
    <row r="45" spans="1:7" s="21" customFormat="1" ht="12" customHeight="1" x14ac:dyDescent="0.25">
      <c r="A45" s="99" t="s">
        <v>1219</v>
      </c>
      <c r="B45" s="100">
        <v>15115</v>
      </c>
      <c r="C45" s="100" t="s">
        <v>1220</v>
      </c>
      <c r="D45" s="129" t="s">
        <v>2051</v>
      </c>
      <c r="E45" s="129" t="s">
        <v>2051</v>
      </c>
      <c r="F45" s="2"/>
      <c r="G45" s="33"/>
    </row>
    <row r="46" spans="1:7" s="21" customFormat="1" ht="12" customHeight="1" x14ac:dyDescent="0.25">
      <c r="A46" s="99" t="s">
        <v>1221</v>
      </c>
      <c r="B46" s="100">
        <v>15115</v>
      </c>
      <c r="C46" s="100" t="s">
        <v>1220</v>
      </c>
      <c r="D46" s="129" t="s">
        <v>2051</v>
      </c>
      <c r="E46" s="129" t="s">
        <v>2051</v>
      </c>
      <c r="F46" s="2"/>
      <c r="G46" s="33"/>
    </row>
    <row r="47" spans="1:7" s="21" customFormat="1" ht="12" customHeight="1" x14ac:dyDescent="0.25">
      <c r="A47" s="99" t="s">
        <v>1222</v>
      </c>
      <c r="B47" s="100">
        <v>15115</v>
      </c>
      <c r="C47" s="100" t="s">
        <v>1220</v>
      </c>
      <c r="D47" s="129" t="s">
        <v>2051</v>
      </c>
      <c r="E47" s="129" t="s">
        <v>2051</v>
      </c>
      <c r="F47" s="2"/>
      <c r="G47" s="33"/>
    </row>
    <row r="48" spans="1:7" s="21" customFormat="1" ht="12" customHeight="1" x14ac:dyDescent="0.25">
      <c r="A48" s="99" t="s">
        <v>1223</v>
      </c>
      <c r="B48" s="100">
        <v>15118</v>
      </c>
      <c r="C48" s="100" t="s">
        <v>1224</v>
      </c>
      <c r="D48" s="129" t="s">
        <v>2053</v>
      </c>
      <c r="E48" s="129" t="s">
        <v>2053</v>
      </c>
      <c r="F48" s="2"/>
      <c r="G48" s="33"/>
    </row>
    <row r="49" spans="1:7" s="21" customFormat="1" ht="12" customHeight="1" x14ac:dyDescent="0.25">
      <c r="A49" s="99" t="s">
        <v>1225</v>
      </c>
      <c r="B49" s="100">
        <v>15118</v>
      </c>
      <c r="C49" s="100" t="s">
        <v>1224</v>
      </c>
      <c r="D49" s="129" t="s">
        <v>2053</v>
      </c>
      <c r="E49" s="129" t="s">
        <v>2053</v>
      </c>
      <c r="F49" s="2"/>
      <c r="G49" s="33"/>
    </row>
    <row r="50" spans="1:7" s="21" customFormat="1" ht="12" customHeight="1" x14ac:dyDescent="0.25">
      <c r="A50" s="99" t="s">
        <v>1226</v>
      </c>
      <c r="B50" s="100">
        <v>15118</v>
      </c>
      <c r="C50" s="100" t="s">
        <v>1224</v>
      </c>
      <c r="D50" s="129" t="s">
        <v>2053</v>
      </c>
      <c r="E50" s="129" t="s">
        <v>2053</v>
      </c>
      <c r="F50" s="2"/>
      <c r="G50" s="33"/>
    </row>
    <row r="51" spans="1:7" s="21" customFormat="1" ht="12" customHeight="1" x14ac:dyDescent="0.25">
      <c r="A51" s="131" t="s">
        <v>1227</v>
      </c>
      <c r="B51" s="100">
        <v>15130</v>
      </c>
      <c r="C51" s="100" t="s">
        <v>1228</v>
      </c>
      <c r="D51" s="129" t="s">
        <v>2120</v>
      </c>
      <c r="E51" s="129" t="s">
        <v>2120</v>
      </c>
      <c r="F51" s="2"/>
      <c r="G51" s="33"/>
    </row>
    <row r="52" spans="1:7" s="21" customFormat="1" ht="12" customHeight="1" x14ac:dyDescent="0.25">
      <c r="A52" s="131" t="s">
        <v>1229</v>
      </c>
      <c r="B52" s="100">
        <v>15130</v>
      </c>
      <c r="C52" s="100" t="s">
        <v>1228</v>
      </c>
      <c r="D52" s="129" t="s">
        <v>2120</v>
      </c>
      <c r="E52" s="129" t="s">
        <v>2120</v>
      </c>
      <c r="F52" s="2"/>
      <c r="G52" s="33"/>
    </row>
    <row r="53" spans="1:7" s="21" customFormat="1" ht="12" customHeight="1" x14ac:dyDescent="0.25">
      <c r="A53" s="131" t="s">
        <v>1230</v>
      </c>
      <c r="B53" s="100">
        <v>15130</v>
      </c>
      <c r="C53" s="100" t="s">
        <v>1228</v>
      </c>
      <c r="D53" s="129" t="s">
        <v>2120</v>
      </c>
      <c r="E53" s="129" t="s">
        <v>2120</v>
      </c>
      <c r="F53" s="2"/>
      <c r="G53" s="33"/>
    </row>
    <row r="54" spans="1:7" s="21" customFormat="1" ht="12" customHeight="1" x14ac:dyDescent="0.25">
      <c r="A54" s="99" t="s">
        <v>1231</v>
      </c>
      <c r="B54" s="100">
        <v>15133</v>
      </c>
      <c r="C54" s="100" t="s">
        <v>1232</v>
      </c>
      <c r="D54" s="129" t="s">
        <v>2054</v>
      </c>
      <c r="E54" s="129" t="s">
        <v>2054</v>
      </c>
      <c r="F54" s="2"/>
      <c r="G54" s="33"/>
    </row>
    <row r="55" spans="1:7" s="21" customFormat="1" ht="12" customHeight="1" x14ac:dyDescent="0.25">
      <c r="A55" s="131" t="s">
        <v>1233</v>
      </c>
      <c r="B55" s="100">
        <v>15133</v>
      </c>
      <c r="C55" s="100" t="s">
        <v>1232</v>
      </c>
      <c r="D55" s="129" t="s">
        <v>2121</v>
      </c>
      <c r="E55" s="129" t="s">
        <v>2121</v>
      </c>
      <c r="F55" s="2"/>
      <c r="G55" s="33"/>
    </row>
    <row r="56" spans="1:7" s="21" customFormat="1" ht="12" customHeight="1" x14ac:dyDescent="0.25">
      <c r="A56" s="131" t="s">
        <v>1234</v>
      </c>
      <c r="B56" s="100">
        <v>15133</v>
      </c>
      <c r="C56" s="100" t="s">
        <v>1232</v>
      </c>
      <c r="D56" s="129" t="s">
        <v>2121</v>
      </c>
      <c r="E56" s="129" t="s">
        <v>2121</v>
      </c>
      <c r="F56" s="2"/>
      <c r="G56" s="33"/>
    </row>
    <row r="57" spans="1:7" s="21" customFormat="1" ht="12" customHeight="1" x14ac:dyDescent="0.25">
      <c r="A57" s="131" t="s">
        <v>1235</v>
      </c>
      <c r="B57" s="100">
        <v>15136</v>
      </c>
      <c r="C57" s="100" t="s">
        <v>1236</v>
      </c>
      <c r="D57" s="129" t="s">
        <v>2122</v>
      </c>
      <c r="E57" s="129" t="s">
        <v>2122</v>
      </c>
      <c r="F57" s="2"/>
      <c r="G57" s="33"/>
    </row>
    <row r="58" spans="1:7" s="21" customFormat="1" ht="12" customHeight="1" x14ac:dyDescent="0.25">
      <c r="A58" s="131" t="s">
        <v>1237</v>
      </c>
      <c r="B58" s="100">
        <v>15136</v>
      </c>
      <c r="C58" s="100" t="s">
        <v>1236</v>
      </c>
      <c r="D58" s="129" t="s">
        <v>2122</v>
      </c>
      <c r="E58" s="129" t="s">
        <v>2122</v>
      </c>
      <c r="F58" s="2"/>
      <c r="G58" s="33"/>
    </row>
    <row r="59" spans="1:7" s="21" customFormat="1" ht="12" customHeight="1" x14ac:dyDescent="0.25">
      <c r="A59" s="131" t="s">
        <v>1238</v>
      </c>
      <c r="B59" s="100">
        <v>15136</v>
      </c>
      <c r="C59" s="100" t="s">
        <v>1236</v>
      </c>
      <c r="D59" s="129" t="s">
        <v>2122</v>
      </c>
      <c r="E59" s="129" t="s">
        <v>2122</v>
      </c>
      <c r="F59" s="2"/>
      <c r="G59" s="33"/>
    </row>
    <row r="60" spans="1:7" s="21" customFormat="1" ht="12" customHeight="1" x14ac:dyDescent="0.25">
      <c r="A60" s="131" t="s">
        <v>1239</v>
      </c>
      <c r="B60" s="100">
        <v>15139</v>
      </c>
      <c r="C60" s="100" t="s">
        <v>1240</v>
      </c>
      <c r="D60" s="129" t="s">
        <v>2123</v>
      </c>
      <c r="E60" s="129" t="s">
        <v>2123</v>
      </c>
      <c r="F60" s="2"/>
      <c r="G60" s="33"/>
    </row>
    <row r="61" spans="1:7" s="21" customFormat="1" ht="12" customHeight="1" x14ac:dyDescent="0.25">
      <c r="A61" s="131" t="s">
        <v>1241</v>
      </c>
      <c r="B61" s="100">
        <v>15139</v>
      </c>
      <c r="C61" s="100" t="s">
        <v>1240</v>
      </c>
      <c r="D61" s="129" t="s">
        <v>2123</v>
      </c>
      <c r="E61" s="129" t="s">
        <v>2123</v>
      </c>
      <c r="F61" s="2"/>
      <c r="G61" s="33"/>
    </row>
    <row r="62" spans="1:7" s="21" customFormat="1" ht="12" customHeight="1" x14ac:dyDescent="0.25">
      <c r="A62" s="131" t="s">
        <v>1242</v>
      </c>
      <c r="B62" s="100">
        <v>15139</v>
      </c>
      <c r="C62" s="100" t="s">
        <v>1240</v>
      </c>
      <c r="D62" s="129" t="s">
        <v>2123</v>
      </c>
      <c r="E62" s="129" t="s">
        <v>2123</v>
      </c>
      <c r="F62" s="2"/>
      <c r="G62" s="33"/>
    </row>
    <row r="63" spans="1:7" s="21" customFormat="1" ht="12" customHeight="1" x14ac:dyDescent="0.25">
      <c r="A63" s="131" t="s">
        <v>1243</v>
      </c>
      <c r="B63" s="100">
        <v>15145</v>
      </c>
      <c r="C63" s="100" t="s">
        <v>1244</v>
      </c>
      <c r="D63" s="129" t="s">
        <v>2121</v>
      </c>
      <c r="E63" s="129" t="s">
        <v>2121</v>
      </c>
      <c r="F63" s="2"/>
      <c r="G63" s="33"/>
    </row>
    <row r="64" spans="1:7" s="21" customFormat="1" ht="12" customHeight="1" x14ac:dyDescent="0.25">
      <c r="A64" s="131" t="s">
        <v>1245</v>
      </c>
      <c r="B64" s="100">
        <v>15145</v>
      </c>
      <c r="C64" s="100" t="s">
        <v>1244</v>
      </c>
      <c r="D64" s="129" t="s">
        <v>2121</v>
      </c>
      <c r="E64" s="129" t="s">
        <v>2121</v>
      </c>
      <c r="F64" s="2"/>
      <c r="G64" s="33"/>
    </row>
    <row r="65" spans="1:7" s="21" customFormat="1" ht="12" customHeight="1" x14ac:dyDescent="0.25">
      <c r="A65" s="131" t="s">
        <v>1246</v>
      </c>
      <c r="B65" s="100">
        <v>15145</v>
      </c>
      <c r="C65" s="100" t="s">
        <v>1244</v>
      </c>
      <c r="D65" s="129" t="s">
        <v>2121</v>
      </c>
      <c r="E65" s="129" t="s">
        <v>2121</v>
      </c>
      <c r="F65" s="2"/>
      <c r="G65" s="33"/>
    </row>
    <row r="66" spans="1:7" s="21" customFormat="1" ht="12" customHeight="1" x14ac:dyDescent="0.25">
      <c r="A66" s="131" t="s">
        <v>1247</v>
      </c>
      <c r="B66" s="100">
        <v>15148</v>
      </c>
      <c r="C66" s="100" t="s">
        <v>1248</v>
      </c>
      <c r="D66" s="129" t="s">
        <v>2123</v>
      </c>
      <c r="E66" s="129" t="s">
        <v>2123</v>
      </c>
      <c r="F66" s="2"/>
      <c r="G66" s="33"/>
    </row>
    <row r="67" spans="1:7" s="21" customFormat="1" ht="12" customHeight="1" x14ac:dyDescent="0.25">
      <c r="A67" s="131" t="s">
        <v>1249</v>
      </c>
      <c r="B67" s="100">
        <v>15148</v>
      </c>
      <c r="C67" s="100" t="s">
        <v>1248</v>
      </c>
      <c r="D67" s="129" t="s">
        <v>2123</v>
      </c>
      <c r="E67" s="129" t="s">
        <v>2123</v>
      </c>
      <c r="F67" s="2"/>
      <c r="G67" s="33"/>
    </row>
    <row r="68" spans="1:7" s="21" customFormat="1" ht="12" customHeight="1" x14ac:dyDescent="0.25">
      <c r="A68" s="131" t="s">
        <v>1250</v>
      </c>
      <c r="B68" s="100">
        <v>15148</v>
      </c>
      <c r="C68" s="100" t="s">
        <v>1248</v>
      </c>
      <c r="D68" s="129" t="s">
        <v>2123</v>
      </c>
      <c r="E68" s="129" t="s">
        <v>2123</v>
      </c>
      <c r="F68" s="2"/>
      <c r="G68" s="33"/>
    </row>
    <row r="69" spans="1:7" s="21" customFormat="1" ht="12" customHeight="1" x14ac:dyDescent="0.25">
      <c r="A69" s="99" t="s">
        <v>1787</v>
      </c>
      <c r="B69" s="100" t="s">
        <v>1788</v>
      </c>
      <c r="C69" s="99" t="s">
        <v>2125</v>
      </c>
      <c r="D69" s="130" t="s">
        <v>2081</v>
      </c>
      <c r="E69" s="130" t="s">
        <v>2081</v>
      </c>
      <c r="F69" s="2"/>
      <c r="G69" s="33"/>
    </row>
    <row r="70" spans="1:7" s="21" customFormat="1" ht="12" customHeight="1" x14ac:dyDescent="0.25">
      <c r="A70" s="99" t="s">
        <v>1789</v>
      </c>
      <c r="B70" s="100" t="s">
        <v>1788</v>
      </c>
      <c r="C70" s="99" t="s">
        <v>2125</v>
      </c>
      <c r="D70" s="130" t="s">
        <v>2081</v>
      </c>
      <c r="E70" s="130" t="s">
        <v>2081</v>
      </c>
      <c r="F70" s="2"/>
      <c r="G70" s="33"/>
    </row>
    <row r="71" spans="1:7" s="21" customFormat="1" ht="12" customHeight="1" x14ac:dyDescent="0.25">
      <c r="A71" s="99" t="s">
        <v>1790</v>
      </c>
      <c r="B71" s="100" t="s">
        <v>1788</v>
      </c>
      <c r="C71" s="99" t="s">
        <v>2125</v>
      </c>
      <c r="D71" s="130" t="s">
        <v>2081</v>
      </c>
      <c r="E71" s="130" t="s">
        <v>2081</v>
      </c>
      <c r="F71" s="2"/>
      <c r="G71" s="33"/>
    </row>
    <row r="72" spans="1:7" s="21" customFormat="1" ht="12" customHeight="1" x14ac:dyDescent="0.25">
      <c r="A72" s="99" t="s">
        <v>1791</v>
      </c>
      <c r="B72" s="100" t="s">
        <v>1792</v>
      </c>
      <c r="C72" s="99" t="s">
        <v>2126</v>
      </c>
      <c r="D72" s="130" t="s">
        <v>2082</v>
      </c>
      <c r="E72" s="130" t="s">
        <v>2082</v>
      </c>
      <c r="F72" s="2"/>
      <c r="G72" s="33"/>
    </row>
    <row r="73" spans="1:7" s="21" customFormat="1" ht="12" customHeight="1" x14ac:dyDescent="0.25">
      <c r="A73" s="99" t="s">
        <v>1793</v>
      </c>
      <c r="B73" s="100" t="s">
        <v>1792</v>
      </c>
      <c r="C73" s="99" t="s">
        <v>2126</v>
      </c>
      <c r="D73" s="130" t="s">
        <v>2082</v>
      </c>
      <c r="E73" s="130" t="s">
        <v>2082</v>
      </c>
      <c r="F73" s="2"/>
      <c r="G73" s="33"/>
    </row>
    <row r="74" spans="1:7" s="21" customFormat="1" ht="12" customHeight="1" x14ac:dyDescent="0.25">
      <c r="A74" s="99" t="s">
        <v>1794</v>
      </c>
      <c r="B74" s="100" t="s">
        <v>1792</v>
      </c>
      <c r="C74" s="99" t="s">
        <v>2126</v>
      </c>
      <c r="D74" s="130" t="s">
        <v>2082</v>
      </c>
      <c r="E74" s="130" t="s">
        <v>2082</v>
      </c>
      <c r="F74" s="2"/>
      <c r="G74" s="33"/>
    </row>
    <row r="75" spans="1:7" s="21" customFormat="1" ht="12" customHeight="1" x14ac:dyDescent="0.25">
      <c r="A75" s="99" t="s">
        <v>1795</v>
      </c>
      <c r="B75" s="100" t="s">
        <v>1796</v>
      </c>
      <c r="C75" s="99" t="s">
        <v>2127</v>
      </c>
      <c r="D75" s="130" t="s">
        <v>2081</v>
      </c>
      <c r="E75" s="130" t="s">
        <v>2081</v>
      </c>
      <c r="F75" s="2"/>
      <c r="G75" s="33"/>
    </row>
    <row r="76" spans="1:7" s="21" customFormat="1" ht="12" customHeight="1" x14ac:dyDescent="0.25">
      <c r="A76" s="99" t="s">
        <v>1797</v>
      </c>
      <c r="B76" s="100" t="s">
        <v>1796</v>
      </c>
      <c r="C76" s="99" t="s">
        <v>2127</v>
      </c>
      <c r="D76" s="130" t="s">
        <v>2081</v>
      </c>
      <c r="E76" s="130" t="s">
        <v>2081</v>
      </c>
      <c r="F76" s="2"/>
      <c r="G76" s="33"/>
    </row>
    <row r="77" spans="1:7" s="21" customFormat="1" ht="12" customHeight="1" x14ac:dyDescent="0.25">
      <c r="A77" s="99" t="s">
        <v>1798</v>
      </c>
      <c r="B77" s="100" t="s">
        <v>1796</v>
      </c>
      <c r="C77" s="99" t="s">
        <v>2127</v>
      </c>
      <c r="D77" s="130" t="s">
        <v>2081</v>
      </c>
      <c r="E77" s="130" t="s">
        <v>2081</v>
      </c>
      <c r="F77" s="2"/>
      <c r="G77" s="33"/>
    </row>
    <row r="78" spans="1:7" s="21" customFormat="1" ht="12" customHeight="1" x14ac:dyDescent="0.25">
      <c r="A78" s="99" t="s">
        <v>1799</v>
      </c>
      <c r="B78" s="100" t="s">
        <v>1800</v>
      </c>
      <c r="C78" s="99" t="s">
        <v>2128</v>
      </c>
      <c r="D78" s="130" t="s">
        <v>2082</v>
      </c>
      <c r="E78" s="130" t="s">
        <v>2082</v>
      </c>
      <c r="F78" s="2"/>
      <c r="G78" s="33"/>
    </row>
    <row r="79" spans="1:7" s="21" customFormat="1" ht="12" customHeight="1" x14ac:dyDescent="0.25">
      <c r="A79" s="99" t="s">
        <v>1801</v>
      </c>
      <c r="B79" s="100" t="s">
        <v>1800</v>
      </c>
      <c r="C79" s="99" t="s">
        <v>2128</v>
      </c>
      <c r="D79" s="130" t="s">
        <v>2082</v>
      </c>
      <c r="E79" s="130" t="s">
        <v>2082</v>
      </c>
      <c r="F79" s="2"/>
      <c r="G79" s="33"/>
    </row>
    <row r="80" spans="1:7" s="21" customFormat="1" ht="12" customHeight="1" x14ac:dyDescent="0.25">
      <c r="A80" s="99" t="s">
        <v>1802</v>
      </c>
      <c r="B80" s="100" t="s">
        <v>1800</v>
      </c>
      <c r="C80" s="99" t="s">
        <v>2128</v>
      </c>
      <c r="D80" s="130" t="s">
        <v>2082</v>
      </c>
      <c r="E80" s="130" t="s">
        <v>2082</v>
      </c>
      <c r="F80" s="2"/>
      <c r="G80" s="33"/>
    </row>
    <row r="81" spans="1:7" s="21" customFormat="1" ht="12" customHeight="1" x14ac:dyDescent="0.25">
      <c r="A81" s="99" t="s">
        <v>2085</v>
      </c>
      <c r="B81" s="100" t="s">
        <v>2087</v>
      </c>
      <c r="C81" s="99" t="s">
        <v>2129</v>
      </c>
      <c r="D81" s="130" t="s">
        <v>2088</v>
      </c>
      <c r="E81" s="130" t="s">
        <v>2088</v>
      </c>
      <c r="F81" s="2"/>
      <c r="G81" s="33"/>
    </row>
    <row r="82" spans="1:7" s="21" customFormat="1" ht="12" customHeight="1" x14ac:dyDescent="0.25">
      <c r="A82" s="99" t="s">
        <v>2086</v>
      </c>
      <c r="B82" s="100" t="s">
        <v>2087</v>
      </c>
      <c r="C82" s="99" t="s">
        <v>2129</v>
      </c>
      <c r="D82" s="130" t="s">
        <v>2091</v>
      </c>
      <c r="E82" s="130" t="s">
        <v>2091</v>
      </c>
      <c r="F82" s="2"/>
      <c r="G82" s="33"/>
    </row>
    <row r="83" spans="1:7" s="21" customFormat="1" ht="12" customHeight="1" x14ac:dyDescent="0.25">
      <c r="A83" s="99" t="s">
        <v>2089</v>
      </c>
      <c r="B83" s="100" t="s">
        <v>2087</v>
      </c>
      <c r="C83" s="99" t="s">
        <v>2129</v>
      </c>
      <c r="D83" s="130" t="s">
        <v>2091</v>
      </c>
      <c r="E83" s="130" t="s">
        <v>2091</v>
      </c>
      <c r="F83" s="2"/>
      <c r="G83" s="33"/>
    </row>
    <row r="84" spans="1:7" s="21" customFormat="1" ht="12" customHeight="1" x14ac:dyDescent="0.25">
      <c r="A84" s="99" t="s">
        <v>2090</v>
      </c>
      <c r="B84" s="100" t="s">
        <v>2087</v>
      </c>
      <c r="C84" s="99" t="s">
        <v>2129</v>
      </c>
      <c r="D84" s="130" t="s">
        <v>2091</v>
      </c>
      <c r="E84" s="130" t="s">
        <v>2091</v>
      </c>
      <c r="F84" s="2"/>
      <c r="G84" s="33"/>
    </row>
    <row r="85" spans="1:7" s="21" customFormat="1" ht="12" customHeight="1" x14ac:dyDescent="0.25">
      <c r="A85" s="99" t="s">
        <v>2092</v>
      </c>
      <c r="B85" s="100" t="s">
        <v>2096</v>
      </c>
      <c r="C85" s="99" t="s">
        <v>2130</v>
      </c>
      <c r="D85" s="130" t="s">
        <v>2097</v>
      </c>
      <c r="E85" s="130" t="s">
        <v>2097</v>
      </c>
      <c r="F85" s="2"/>
      <c r="G85" s="33"/>
    </row>
    <row r="86" spans="1:7" s="21" customFormat="1" ht="12" customHeight="1" x14ac:dyDescent="0.25">
      <c r="A86" s="99" t="s">
        <v>2093</v>
      </c>
      <c r="B86" s="100" t="s">
        <v>2096</v>
      </c>
      <c r="C86" s="99" t="s">
        <v>2130</v>
      </c>
      <c r="D86" s="130" t="s">
        <v>2098</v>
      </c>
      <c r="E86" s="130" t="s">
        <v>2098</v>
      </c>
      <c r="F86" s="2"/>
      <c r="G86" s="33"/>
    </row>
    <row r="87" spans="1:7" s="21" customFormat="1" ht="12" customHeight="1" x14ac:dyDescent="0.25">
      <c r="A87" s="99" t="s">
        <v>2094</v>
      </c>
      <c r="B87" s="100" t="s">
        <v>2096</v>
      </c>
      <c r="C87" s="99" t="s">
        <v>2130</v>
      </c>
      <c r="D87" s="130" t="s">
        <v>2098</v>
      </c>
      <c r="E87" s="130" t="s">
        <v>2098</v>
      </c>
      <c r="F87" s="2"/>
      <c r="G87" s="33"/>
    </row>
    <row r="88" spans="1:7" s="21" customFormat="1" ht="12" customHeight="1" x14ac:dyDescent="0.25">
      <c r="A88" s="99" t="s">
        <v>2095</v>
      </c>
      <c r="B88" s="100" t="s">
        <v>2096</v>
      </c>
      <c r="C88" s="99" t="s">
        <v>2130</v>
      </c>
      <c r="D88" s="130" t="s">
        <v>2098</v>
      </c>
      <c r="E88" s="130" t="s">
        <v>2098</v>
      </c>
      <c r="F88" s="2"/>
      <c r="G88" s="33"/>
    </row>
    <row r="89" spans="1:7" s="21" customFormat="1" ht="12" customHeight="1" x14ac:dyDescent="0.25">
      <c r="A89" s="99" t="s">
        <v>2099</v>
      </c>
      <c r="B89" s="100" t="s">
        <v>2100</v>
      </c>
      <c r="C89" s="99" t="s">
        <v>2131</v>
      </c>
      <c r="D89" s="130" t="s">
        <v>2104</v>
      </c>
      <c r="E89" s="130" t="s">
        <v>2104</v>
      </c>
      <c r="F89" s="2"/>
      <c r="G89" s="33"/>
    </row>
    <row r="90" spans="1:7" s="21" customFormat="1" ht="12" customHeight="1" x14ac:dyDescent="0.25">
      <c r="A90" s="99" t="s">
        <v>2101</v>
      </c>
      <c r="B90" s="100" t="s">
        <v>2100</v>
      </c>
      <c r="C90" s="99" t="s">
        <v>2131</v>
      </c>
      <c r="D90" s="130" t="s">
        <v>2105</v>
      </c>
      <c r="E90" s="130" t="s">
        <v>2105</v>
      </c>
      <c r="F90" s="2"/>
      <c r="G90" s="33"/>
    </row>
    <row r="91" spans="1:7" s="21" customFormat="1" ht="12" customHeight="1" x14ac:dyDescent="0.25">
      <c r="A91" s="99" t="s">
        <v>2102</v>
      </c>
      <c r="B91" s="100" t="s">
        <v>2100</v>
      </c>
      <c r="C91" s="99" t="s">
        <v>2131</v>
      </c>
      <c r="D91" s="130" t="s">
        <v>2105</v>
      </c>
      <c r="E91" s="130" t="s">
        <v>2105</v>
      </c>
      <c r="F91" s="2"/>
      <c r="G91" s="33"/>
    </row>
    <row r="92" spans="1:7" s="21" customFormat="1" ht="12" customHeight="1" x14ac:dyDescent="0.25">
      <c r="A92" s="99" t="s">
        <v>2103</v>
      </c>
      <c r="B92" s="100" t="s">
        <v>2100</v>
      </c>
      <c r="C92" s="99" t="s">
        <v>2131</v>
      </c>
      <c r="D92" s="130" t="s">
        <v>2105</v>
      </c>
      <c r="E92" s="130" t="s">
        <v>2105</v>
      </c>
      <c r="F92" s="2"/>
      <c r="G92" s="33"/>
    </row>
    <row r="93" spans="1:7" s="21" customFormat="1" ht="12" customHeight="1" x14ac:dyDescent="0.25">
      <c r="A93" s="99" t="s">
        <v>2106</v>
      </c>
      <c r="B93" s="100" t="s">
        <v>2110</v>
      </c>
      <c r="C93" s="99" t="s">
        <v>2132</v>
      </c>
      <c r="D93" s="130" t="s">
        <v>2111</v>
      </c>
      <c r="E93" s="130" t="s">
        <v>2111</v>
      </c>
      <c r="F93" s="2"/>
      <c r="G93" s="33"/>
    </row>
    <row r="94" spans="1:7" s="21" customFormat="1" ht="12" customHeight="1" x14ac:dyDescent="0.25">
      <c r="A94" s="99" t="s">
        <v>2107</v>
      </c>
      <c r="B94" s="100" t="s">
        <v>2110</v>
      </c>
      <c r="C94" s="99" t="s">
        <v>2132</v>
      </c>
      <c r="D94" s="130" t="s">
        <v>2112</v>
      </c>
      <c r="E94" s="130" t="s">
        <v>2112</v>
      </c>
      <c r="F94" s="2"/>
      <c r="G94" s="33"/>
    </row>
    <row r="95" spans="1:7" s="21" customFormat="1" ht="12" customHeight="1" x14ac:dyDescent="0.25">
      <c r="A95" s="99" t="s">
        <v>2108</v>
      </c>
      <c r="B95" s="100" t="s">
        <v>2110</v>
      </c>
      <c r="C95" s="99" t="s">
        <v>2132</v>
      </c>
      <c r="D95" s="130" t="s">
        <v>2112</v>
      </c>
      <c r="E95" s="130" t="s">
        <v>2112</v>
      </c>
      <c r="F95" s="2"/>
      <c r="G95" s="33"/>
    </row>
    <row r="96" spans="1:7" s="21" customFormat="1" ht="12" customHeight="1" x14ac:dyDescent="0.25">
      <c r="A96" s="99" t="s">
        <v>2109</v>
      </c>
      <c r="B96" s="100" t="s">
        <v>2110</v>
      </c>
      <c r="C96" s="99" t="s">
        <v>2132</v>
      </c>
      <c r="D96" s="130" t="s">
        <v>2112</v>
      </c>
      <c r="E96" s="130" t="s">
        <v>2112</v>
      </c>
      <c r="F96" s="2"/>
      <c r="G96" s="33"/>
    </row>
    <row r="97" spans="1:7" s="21" customFormat="1" ht="12" customHeight="1" x14ac:dyDescent="0.25">
      <c r="A97" s="100" t="s">
        <v>1469</v>
      </c>
      <c r="B97" s="108">
        <v>15210</v>
      </c>
      <c r="C97" s="100" t="s">
        <v>1508</v>
      </c>
      <c r="D97" s="129" t="s">
        <v>2041</v>
      </c>
      <c r="E97" s="129" t="s">
        <v>2041</v>
      </c>
      <c r="F97" s="2"/>
      <c r="G97" s="33"/>
    </row>
    <row r="98" spans="1:7" s="21" customFormat="1" ht="12" customHeight="1" x14ac:dyDescent="0.25">
      <c r="A98" s="100" t="s">
        <v>1470</v>
      </c>
      <c r="B98" s="108">
        <v>15210</v>
      </c>
      <c r="C98" s="100" t="s">
        <v>1508</v>
      </c>
      <c r="D98" s="129" t="s">
        <v>2041</v>
      </c>
      <c r="E98" s="129" t="s">
        <v>2041</v>
      </c>
      <c r="F98" s="2"/>
      <c r="G98" s="33"/>
    </row>
    <row r="99" spans="1:7" s="21" customFormat="1" ht="12" customHeight="1" x14ac:dyDescent="0.25">
      <c r="A99" s="100" t="s">
        <v>1471</v>
      </c>
      <c r="B99" s="108">
        <v>15210</v>
      </c>
      <c r="C99" s="100" t="s">
        <v>1508</v>
      </c>
      <c r="D99" s="129" t="s">
        <v>2041</v>
      </c>
      <c r="E99" s="129" t="s">
        <v>2041</v>
      </c>
      <c r="F99" s="2"/>
      <c r="G99" s="33"/>
    </row>
    <row r="100" spans="1:7" s="21" customFormat="1" ht="12" customHeight="1" x14ac:dyDescent="0.25">
      <c r="A100" s="100" t="s">
        <v>1472</v>
      </c>
      <c r="B100" s="108">
        <v>15213</v>
      </c>
      <c r="C100" s="100" t="s">
        <v>1509</v>
      </c>
      <c r="D100" s="129" t="s">
        <v>2042</v>
      </c>
      <c r="E100" s="129" t="s">
        <v>2042</v>
      </c>
      <c r="F100" s="2"/>
      <c r="G100" s="33"/>
    </row>
    <row r="101" spans="1:7" s="21" customFormat="1" ht="12" customHeight="1" x14ac:dyDescent="0.25">
      <c r="A101" s="100" t="s">
        <v>1473</v>
      </c>
      <c r="B101" s="108">
        <v>15213</v>
      </c>
      <c r="C101" s="100" t="s">
        <v>1509</v>
      </c>
      <c r="D101" s="129" t="s">
        <v>2042</v>
      </c>
      <c r="E101" s="129" t="s">
        <v>2042</v>
      </c>
      <c r="F101" s="2"/>
      <c r="G101" s="33"/>
    </row>
    <row r="102" spans="1:7" s="21" customFormat="1" ht="12" customHeight="1" x14ac:dyDescent="0.25">
      <c r="A102" s="100" t="s">
        <v>1474</v>
      </c>
      <c r="B102" s="108">
        <v>15213</v>
      </c>
      <c r="C102" s="100" t="s">
        <v>1509</v>
      </c>
      <c r="D102" s="129" t="s">
        <v>2042</v>
      </c>
      <c r="E102" s="129" t="s">
        <v>2042</v>
      </c>
      <c r="F102" s="2"/>
      <c r="G102" s="33"/>
    </row>
    <row r="103" spans="1:7" s="21" customFormat="1" ht="12" customHeight="1" x14ac:dyDescent="0.25">
      <c r="A103" s="100" t="s">
        <v>1475</v>
      </c>
      <c r="B103" s="108">
        <v>15218</v>
      </c>
      <c r="C103" s="100" t="s">
        <v>1510</v>
      </c>
      <c r="D103" s="129" t="s">
        <v>2041</v>
      </c>
      <c r="E103" s="129" t="s">
        <v>2041</v>
      </c>
      <c r="F103" s="2"/>
      <c r="G103" s="33"/>
    </row>
    <row r="104" spans="1:7" s="21" customFormat="1" ht="12" customHeight="1" x14ac:dyDescent="0.25">
      <c r="A104" s="100" t="s">
        <v>1476</v>
      </c>
      <c r="B104" s="108">
        <v>15218</v>
      </c>
      <c r="C104" s="100" t="s">
        <v>1510</v>
      </c>
      <c r="D104" s="129" t="s">
        <v>2041</v>
      </c>
      <c r="E104" s="129" t="s">
        <v>2041</v>
      </c>
      <c r="F104" s="2"/>
      <c r="G104" s="33"/>
    </row>
    <row r="105" spans="1:7" s="21" customFormat="1" ht="12" customHeight="1" x14ac:dyDescent="0.25">
      <c r="A105" s="100" t="s">
        <v>1477</v>
      </c>
      <c r="B105" s="108">
        <v>15218</v>
      </c>
      <c r="C105" s="100" t="s">
        <v>1510</v>
      </c>
      <c r="D105" s="129" t="s">
        <v>2041</v>
      </c>
      <c r="E105" s="129" t="s">
        <v>2041</v>
      </c>
      <c r="F105" s="2"/>
      <c r="G105" s="33"/>
    </row>
    <row r="106" spans="1:7" s="21" customFormat="1" ht="12" customHeight="1" x14ac:dyDescent="0.25">
      <c r="A106" s="100" t="s">
        <v>1478</v>
      </c>
      <c r="B106" s="108">
        <v>15221</v>
      </c>
      <c r="C106" s="100" t="s">
        <v>1511</v>
      </c>
      <c r="D106" s="129" t="s">
        <v>2042</v>
      </c>
      <c r="E106" s="129" t="s">
        <v>2042</v>
      </c>
      <c r="F106" s="2"/>
      <c r="G106" s="33"/>
    </row>
    <row r="107" spans="1:7" s="21" customFormat="1" ht="12" customHeight="1" x14ac:dyDescent="0.25">
      <c r="A107" s="100" t="s">
        <v>1479</v>
      </c>
      <c r="B107" s="108">
        <v>15221</v>
      </c>
      <c r="C107" s="100" t="s">
        <v>1511</v>
      </c>
      <c r="D107" s="129" t="s">
        <v>2042</v>
      </c>
      <c r="E107" s="129" t="s">
        <v>2042</v>
      </c>
      <c r="F107" s="2"/>
      <c r="G107" s="33"/>
    </row>
    <row r="108" spans="1:7" s="21" customFormat="1" ht="12" customHeight="1" x14ac:dyDescent="0.25">
      <c r="A108" s="100" t="s">
        <v>1480</v>
      </c>
      <c r="B108" s="108">
        <v>15221</v>
      </c>
      <c r="C108" s="100" t="s">
        <v>1511</v>
      </c>
      <c r="D108" s="129" t="s">
        <v>2042</v>
      </c>
      <c r="E108" s="129" t="s">
        <v>2042</v>
      </c>
      <c r="F108" s="2"/>
      <c r="G108" s="33"/>
    </row>
    <row r="109" spans="1:7" s="21" customFormat="1" ht="12" customHeight="1" x14ac:dyDescent="0.25">
      <c r="A109" s="99" t="s">
        <v>1384</v>
      </c>
      <c r="B109" s="108">
        <v>15350</v>
      </c>
      <c r="C109" s="100" t="s">
        <v>1387</v>
      </c>
      <c r="D109" s="129" t="s">
        <v>2076</v>
      </c>
      <c r="E109" s="129" t="s">
        <v>2076</v>
      </c>
      <c r="F109" s="2"/>
      <c r="G109" s="33"/>
    </row>
    <row r="110" spans="1:7" s="21" customFormat="1" ht="12" customHeight="1" x14ac:dyDescent="0.25">
      <c r="A110" s="99" t="s">
        <v>1385</v>
      </c>
      <c r="B110" s="108">
        <v>15350</v>
      </c>
      <c r="C110" s="100" t="s">
        <v>1387</v>
      </c>
      <c r="D110" s="129" t="s">
        <v>2076</v>
      </c>
      <c r="E110" s="129" t="s">
        <v>2076</v>
      </c>
      <c r="F110" s="2"/>
      <c r="G110" s="33"/>
    </row>
    <row r="111" spans="1:7" s="21" customFormat="1" ht="12" customHeight="1" x14ac:dyDescent="0.25">
      <c r="A111" s="99" t="s">
        <v>1386</v>
      </c>
      <c r="B111" s="108">
        <v>15350</v>
      </c>
      <c r="C111" s="100" t="s">
        <v>1387</v>
      </c>
      <c r="D111" s="129" t="s">
        <v>2076</v>
      </c>
      <c r="E111" s="129" t="s">
        <v>2076</v>
      </c>
      <c r="F111" s="2"/>
      <c r="G111" s="33"/>
    </row>
    <row r="112" spans="1:7" s="21" customFormat="1" ht="12" customHeight="1" x14ac:dyDescent="0.25">
      <c r="A112" s="99" t="s">
        <v>1388</v>
      </c>
      <c r="B112" s="108">
        <v>15355</v>
      </c>
      <c r="C112" s="100" t="s">
        <v>1391</v>
      </c>
      <c r="D112" s="129" t="s">
        <v>2077</v>
      </c>
      <c r="E112" s="129" t="s">
        <v>2077</v>
      </c>
      <c r="F112" s="2"/>
      <c r="G112" s="33"/>
    </row>
    <row r="113" spans="1:7" s="21" customFormat="1" ht="12" customHeight="1" x14ac:dyDescent="0.25">
      <c r="A113" s="99" t="s">
        <v>1389</v>
      </c>
      <c r="B113" s="108">
        <v>15355</v>
      </c>
      <c r="C113" s="100" t="s">
        <v>1391</v>
      </c>
      <c r="D113" s="129" t="s">
        <v>2077</v>
      </c>
      <c r="E113" s="129" t="s">
        <v>2077</v>
      </c>
      <c r="F113" s="2"/>
      <c r="G113" s="33"/>
    </row>
    <row r="114" spans="1:7" s="21" customFormat="1" ht="12" customHeight="1" x14ac:dyDescent="0.25">
      <c r="A114" s="99" t="s">
        <v>1390</v>
      </c>
      <c r="B114" s="108">
        <v>15355</v>
      </c>
      <c r="C114" s="100" t="s">
        <v>1391</v>
      </c>
      <c r="D114" s="129" t="s">
        <v>2077</v>
      </c>
      <c r="E114" s="129" t="s">
        <v>2077</v>
      </c>
      <c r="F114" s="2"/>
      <c r="G114" s="33"/>
    </row>
    <row r="115" spans="1:7" s="21" customFormat="1" ht="12" customHeight="1" x14ac:dyDescent="0.25">
      <c r="A115" s="99" t="s">
        <v>1803</v>
      </c>
      <c r="B115" s="108">
        <v>15365</v>
      </c>
      <c r="C115" s="99" t="s">
        <v>2083</v>
      </c>
      <c r="D115" s="130" t="s">
        <v>2084</v>
      </c>
      <c r="E115" s="130" t="s">
        <v>2084</v>
      </c>
      <c r="F115" s="2"/>
      <c r="G115" s="33"/>
    </row>
    <row r="116" spans="1:7" s="21" customFormat="1" ht="12" customHeight="1" x14ac:dyDescent="0.25">
      <c r="A116" s="99" t="s">
        <v>1804</v>
      </c>
      <c r="B116" s="108">
        <v>15365</v>
      </c>
      <c r="C116" s="99" t="s">
        <v>2083</v>
      </c>
      <c r="D116" s="130" t="s">
        <v>2084</v>
      </c>
      <c r="E116" s="130" t="s">
        <v>2084</v>
      </c>
      <c r="F116" s="2"/>
      <c r="G116" s="33"/>
    </row>
    <row r="117" spans="1:7" s="21" customFormat="1" ht="12" customHeight="1" x14ac:dyDescent="0.25">
      <c r="A117" s="99" t="s">
        <v>1805</v>
      </c>
      <c r="B117" s="108">
        <v>15365</v>
      </c>
      <c r="C117" s="99" t="s">
        <v>2083</v>
      </c>
      <c r="D117" s="130" t="s">
        <v>2084</v>
      </c>
      <c r="E117" s="130" t="s">
        <v>2084</v>
      </c>
      <c r="F117" s="2"/>
      <c r="G117" s="33"/>
    </row>
    <row r="118" spans="1:7" s="21" customFormat="1" ht="12" customHeight="1" x14ac:dyDescent="0.25">
      <c r="A118" s="131" t="s">
        <v>1481</v>
      </c>
      <c r="B118" s="108">
        <v>15370</v>
      </c>
      <c r="C118" s="100" t="s">
        <v>1522</v>
      </c>
      <c r="D118" s="129" t="s">
        <v>2116</v>
      </c>
      <c r="E118" s="129" t="s">
        <v>2116</v>
      </c>
      <c r="F118" s="2"/>
      <c r="G118" s="33"/>
    </row>
    <row r="119" spans="1:7" s="21" customFormat="1" ht="12" customHeight="1" x14ac:dyDescent="0.25">
      <c r="A119" s="131" t="s">
        <v>1482</v>
      </c>
      <c r="B119" s="108">
        <v>15370</v>
      </c>
      <c r="C119" s="100" t="s">
        <v>1522</v>
      </c>
      <c r="D119" s="129" t="s">
        <v>2116</v>
      </c>
      <c r="E119" s="129" t="s">
        <v>2116</v>
      </c>
      <c r="F119" s="2"/>
      <c r="G119" s="33"/>
    </row>
    <row r="120" spans="1:7" s="21" customFormat="1" ht="12" customHeight="1" x14ac:dyDescent="0.25">
      <c r="A120" s="131" t="s">
        <v>1483</v>
      </c>
      <c r="B120" s="108">
        <v>15370</v>
      </c>
      <c r="C120" s="100" t="s">
        <v>1522</v>
      </c>
      <c r="D120" s="129" t="s">
        <v>2116</v>
      </c>
      <c r="E120" s="129" t="s">
        <v>2116</v>
      </c>
      <c r="F120" s="2"/>
      <c r="G120" s="33"/>
    </row>
    <row r="121" spans="1:7" s="21" customFormat="1" ht="12" customHeight="1" x14ac:dyDescent="0.25">
      <c r="A121" s="131" t="s">
        <v>1251</v>
      </c>
      <c r="B121" s="100">
        <v>15410</v>
      </c>
      <c r="C121" s="100" t="s">
        <v>1252</v>
      </c>
      <c r="D121" s="129" t="s">
        <v>2117</v>
      </c>
      <c r="E121" s="129" t="s">
        <v>2117</v>
      </c>
      <c r="F121" s="2"/>
      <c r="G121" s="33"/>
    </row>
    <row r="122" spans="1:7" s="21" customFormat="1" ht="12" customHeight="1" x14ac:dyDescent="0.25">
      <c r="A122" s="131" t="s">
        <v>1253</v>
      </c>
      <c r="B122" s="100">
        <v>15416</v>
      </c>
      <c r="C122" s="100" t="s">
        <v>1254</v>
      </c>
      <c r="D122" s="129" t="s">
        <v>2118</v>
      </c>
      <c r="E122" s="129" t="s">
        <v>2118</v>
      </c>
      <c r="F122" s="2"/>
      <c r="G122" s="33"/>
    </row>
    <row r="123" spans="1:7" s="21" customFormat="1" ht="12" customHeight="1" x14ac:dyDescent="0.25">
      <c r="A123" s="131" t="s">
        <v>1255</v>
      </c>
      <c r="B123" s="100">
        <v>15419</v>
      </c>
      <c r="C123" s="100" t="s">
        <v>1256</v>
      </c>
      <c r="D123" s="129" t="s">
        <v>2119</v>
      </c>
      <c r="E123" s="129" t="s">
        <v>2119</v>
      </c>
      <c r="F123" s="2"/>
      <c r="G123" s="33"/>
    </row>
    <row r="124" spans="1:7" s="21" customFormat="1" ht="12" customHeight="1" x14ac:dyDescent="0.25">
      <c r="A124" s="131" t="s">
        <v>1257</v>
      </c>
      <c r="B124" s="100">
        <v>15419</v>
      </c>
      <c r="C124" s="100" t="s">
        <v>1256</v>
      </c>
      <c r="D124" s="129" t="s">
        <v>2119</v>
      </c>
      <c r="E124" s="129" t="s">
        <v>2119</v>
      </c>
      <c r="F124" s="2"/>
      <c r="G124" s="33"/>
    </row>
    <row r="125" spans="1:7" s="21" customFormat="1" ht="12" customHeight="1" x14ac:dyDescent="0.25">
      <c r="A125" s="99" t="s">
        <v>1258</v>
      </c>
      <c r="B125" s="100">
        <v>15428</v>
      </c>
      <c r="C125" s="100" t="s">
        <v>1259</v>
      </c>
      <c r="D125" s="129" t="s">
        <v>2069</v>
      </c>
      <c r="E125" s="129" t="s">
        <v>2069</v>
      </c>
      <c r="F125" s="2"/>
      <c r="G125" s="33"/>
    </row>
    <row r="126" spans="1:7" s="21" customFormat="1" ht="12" customHeight="1" x14ac:dyDescent="0.25">
      <c r="A126" s="99" t="s">
        <v>1260</v>
      </c>
      <c r="B126" s="100">
        <v>15428</v>
      </c>
      <c r="C126" s="100" t="s">
        <v>1259</v>
      </c>
      <c r="D126" s="129" t="s">
        <v>2069</v>
      </c>
      <c r="E126" s="129" t="s">
        <v>2069</v>
      </c>
      <c r="F126" s="2"/>
      <c r="G126" s="33"/>
    </row>
    <row r="127" spans="1:7" s="21" customFormat="1" ht="12" customHeight="1" x14ac:dyDescent="0.25">
      <c r="A127" s="99" t="s">
        <v>1261</v>
      </c>
      <c r="B127" s="100">
        <v>15428</v>
      </c>
      <c r="C127" s="100" t="s">
        <v>1259</v>
      </c>
      <c r="D127" s="129" t="s">
        <v>2069</v>
      </c>
      <c r="E127" s="129" t="s">
        <v>2069</v>
      </c>
      <c r="F127" s="2"/>
      <c r="G127" s="33"/>
    </row>
    <row r="128" spans="1:7" s="21" customFormat="1" ht="12" customHeight="1" x14ac:dyDescent="0.25">
      <c r="A128" s="131" t="s">
        <v>1262</v>
      </c>
      <c r="B128" s="100">
        <v>15431</v>
      </c>
      <c r="C128" s="100" t="s">
        <v>1263</v>
      </c>
      <c r="D128" s="129" t="s">
        <v>2115</v>
      </c>
      <c r="E128" s="129" t="s">
        <v>2115</v>
      </c>
      <c r="F128" s="2"/>
      <c r="G128" s="33"/>
    </row>
    <row r="129" spans="1:7" s="21" customFormat="1" ht="12" customHeight="1" x14ac:dyDescent="0.25">
      <c r="A129" s="131" t="s">
        <v>1264</v>
      </c>
      <c r="B129" s="100">
        <v>15431</v>
      </c>
      <c r="C129" s="100" t="s">
        <v>1263</v>
      </c>
      <c r="D129" s="129" t="s">
        <v>2115</v>
      </c>
      <c r="E129" s="129" t="s">
        <v>2115</v>
      </c>
      <c r="F129" s="2"/>
      <c r="G129" s="33"/>
    </row>
    <row r="130" spans="1:7" s="21" customFormat="1" ht="12" customHeight="1" x14ac:dyDescent="0.25">
      <c r="A130" s="131" t="s">
        <v>1265</v>
      </c>
      <c r="B130" s="100">
        <v>15431</v>
      </c>
      <c r="C130" s="100" t="s">
        <v>1263</v>
      </c>
      <c r="D130" s="129" t="s">
        <v>2115</v>
      </c>
      <c r="E130" s="129" t="s">
        <v>2115</v>
      </c>
      <c r="F130" s="2"/>
      <c r="G130" s="33"/>
    </row>
    <row r="131" spans="1:7" s="21" customFormat="1" ht="12" customHeight="1" x14ac:dyDescent="0.25">
      <c r="A131" s="99" t="s">
        <v>1267</v>
      </c>
      <c r="B131" s="100">
        <v>15433</v>
      </c>
      <c r="C131" s="100" t="s">
        <v>1268</v>
      </c>
      <c r="D131" s="129" t="s">
        <v>2070</v>
      </c>
      <c r="E131" s="129" t="s">
        <v>2070</v>
      </c>
      <c r="F131" s="2"/>
      <c r="G131" s="33"/>
    </row>
    <row r="132" spans="1:7" s="21" customFormat="1" ht="12" customHeight="1" x14ac:dyDescent="0.25">
      <c r="A132" s="99" t="s">
        <v>1269</v>
      </c>
      <c r="B132" s="100">
        <v>15433</v>
      </c>
      <c r="C132" s="100" t="s">
        <v>1268</v>
      </c>
      <c r="D132" s="129" t="s">
        <v>2070</v>
      </c>
      <c r="E132" s="129" t="s">
        <v>2070</v>
      </c>
      <c r="F132" s="2"/>
      <c r="G132" s="33"/>
    </row>
    <row r="133" spans="1:7" s="21" customFormat="1" ht="12" customHeight="1" x14ac:dyDescent="0.25">
      <c r="A133" s="99" t="s">
        <v>1270</v>
      </c>
      <c r="B133" s="100">
        <v>15433</v>
      </c>
      <c r="C133" s="100" t="s">
        <v>1268</v>
      </c>
      <c r="D133" s="129" t="s">
        <v>2070</v>
      </c>
      <c r="E133" s="129" t="s">
        <v>2070</v>
      </c>
      <c r="F133" s="2"/>
      <c r="G133" s="33"/>
    </row>
    <row r="134" spans="1:7" s="21" customFormat="1" ht="12" customHeight="1" x14ac:dyDescent="0.25">
      <c r="A134" s="99" t="s">
        <v>1271</v>
      </c>
      <c r="B134" s="100">
        <v>15435</v>
      </c>
      <c r="C134" s="100" t="s">
        <v>1266</v>
      </c>
      <c r="D134" s="129" t="s">
        <v>2075</v>
      </c>
      <c r="E134" s="129" t="s">
        <v>2075</v>
      </c>
      <c r="F134" s="2"/>
      <c r="G134" s="33"/>
    </row>
    <row r="135" spans="1:7" s="21" customFormat="1" ht="12" customHeight="1" x14ac:dyDescent="0.25">
      <c r="A135" s="131" t="s">
        <v>1272</v>
      </c>
      <c r="B135" s="100">
        <v>15435</v>
      </c>
      <c r="C135" s="100" t="s">
        <v>1266</v>
      </c>
      <c r="D135" s="129" t="s">
        <v>2114</v>
      </c>
      <c r="E135" s="129" t="s">
        <v>2114</v>
      </c>
      <c r="F135" s="2"/>
      <c r="G135" s="33"/>
    </row>
    <row r="136" spans="1:7" s="21" customFormat="1" ht="12" customHeight="1" x14ac:dyDescent="0.25">
      <c r="A136" s="131" t="s">
        <v>1273</v>
      </c>
      <c r="B136" s="100">
        <v>15435</v>
      </c>
      <c r="C136" s="100" t="s">
        <v>1266</v>
      </c>
      <c r="D136" s="129" t="s">
        <v>2114</v>
      </c>
      <c r="E136" s="129" t="s">
        <v>2114</v>
      </c>
      <c r="F136" s="2"/>
      <c r="G136" s="33"/>
    </row>
    <row r="137" spans="1:7" s="21" customFormat="1" ht="12" customHeight="1" x14ac:dyDescent="0.25">
      <c r="A137" s="131" t="s">
        <v>1806</v>
      </c>
      <c r="B137" s="100" t="s">
        <v>1807</v>
      </c>
      <c r="C137" s="99" t="s">
        <v>1808</v>
      </c>
      <c r="D137" s="130" t="s">
        <v>2113</v>
      </c>
      <c r="E137" s="130" t="s">
        <v>2113</v>
      </c>
      <c r="F137" s="2"/>
      <c r="G137" s="33"/>
    </row>
    <row r="138" spans="1:7" s="21" customFormat="1" ht="12" customHeight="1" x14ac:dyDescent="0.25">
      <c r="A138" s="131" t="s">
        <v>1809</v>
      </c>
      <c r="B138" s="100" t="s">
        <v>1807</v>
      </c>
      <c r="C138" s="99" t="s">
        <v>1810</v>
      </c>
      <c r="D138" s="130" t="s">
        <v>2113</v>
      </c>
      <c r="E138" s="130" t="s">
        <v>2113</v>
      </c>
      <c r="F138" s="2"/>
      <c r="G138" s="33"/>
    </row>
    <row r="139" spans="1:7" s="21" customFormat="1" ht="12" customHeight="1" x14ac:dyDescent="0.25">
      <c r="A139" s="131" t="s">
        <v>1811</v>
      </c>
      <c r="B139" s="100" t="s">
        <v>1807</v>
      </c>
      <c r="C139" s="99" t="s">
        <v>1812</v>
      </c>
      <c r="D139" s="130" t="s">
        <v>2113</v>
      </c>
      <c r="E139" s="130" t="s">
        <v>2113</v>
      </c>
      <c r="F139" s="2"/>
      <c r="G139" s="33"/>
    </row>
    <row r="140" spans="1:7" s="21" customFormat="1" ht="12" customHeight="1" x14ac:dyDescent="0.25">
      <c r="A140" s="99" t="s">
        <v>1275</v>
      </c>
      <c r="B140" s="100">
        <v>15440</v>
      </c>
      <c r="C140" s="100" t="s">
        <v>1274</v>
      </c>
      <c r="D140" s="129" t="s">
        <v>2078</v>
      </c>
      <c r="E140" s="129" t="s">
        <v>2078</v>
      </c>
      <c r="F140" s="2"/>
      <c r="G140" s="33"/>
    </row>
    <row r="141" spans="1:7" s="21" customFormat="1" ht="12" customHeight="1" x14ac:dyDescent="0.25">
      <c r="A141" s="99" t="s">
        <v>1277</v>
      </c>
      <c r="B141" s="100">
        <v>15443</v>
      </c>
      <c r="C141" s="100" t="s">
        <v>1276</v>
      </c>
      <c r="D141" s="129" t="s">
        <v>2079</v>
      </c>
      <c r="E141" s="129" t="s">
        <v>2079</v>
      </c>
      <c r="F141" s="2"/>
      <c r="G141" s="33"/>
    </row>
    <row r="142" spans="1:7" s="21" customFormat="1" ht="12" customHeight="1" x14ac:dyDescent="0.25">
      <c r="A142" s="99" t="s">
        <v>1278</v>
      </c>
      <c r="B142" s="100">
        <v>15446</v>
      </c>
      <c r="C142" s="100" t="s">
        <v>1279</v>
      </c>
      <c r="D142" s="129" t="s">
        <v>2080</v>
      </c>
      <c r="E142" s="129" t="s">
        <v>2080</v>
      </c>
      <c r="F142" s="2"/>
      <c r="G142" s="33"/>
    </row>
    <row r="143" spans="1:7" s="21" customFormat="1" ht="12" customHeight="1" x14ac:dyDescent="0.25">
      <c r="A143" s="99" t="s">
        <v>1280</v>
      </c>
      <c r="B143" s="100">
        <v>15449</v>
      </c>
      <c r="C143" s="100" t="s">
        <v>1281</v>
      </c>
      <c r="D143" s="129" t="s">
        <v>2071</v>
      </c>
      <c r="E143" s="129" t="s">
        <v>2071</v>
      </c>
      <c r="F143" s="2"/>
      <c r="G143" s="33"/>
    </row>
    <row r="144" spans="1:7" s="21" customFormat="1" ht="12" customHeight="1" x14ac:dyDescent="0.25">
      <c r="A144" s="99" t="s">
        <v>1282</v>
      </c>
      <c r="B144" s="100">
        <v>15449</v>
      </c>
      <c r="C144" s="100" t="s">
        <v>1281</v>
      </c>
      <c r="D144" s="129" t="s">
        <v>2071</v>
      </c>
      <c r="E144" s="129" t="s">
        <v>2071</v>
      </c>
      <c r="F144" s="2"/>
      <c r="G144" s="33"/>
    </row>
    <row r="145" spans="1:7" s="21" customFormat="1" ht="12" customHeight="1" x14ac:dyDescent="0.25">
      <c r="A145" s="99" t="s">
        <v>1283</v>
      </c>
      <c r="B145" s="100">
        <v>15449</v>
      </c>
      <c r="C145" s="100" t="s">
        <v>1281</v>
      </c>
      <c r="D145" s="129" t="s">
        <v>2071</v>
      </c>
      <c r="E145" s="129" t="s">
        <v>2071</v>
      </c>
      <c r="F145" s="2"/>
      <c r="G145" s="33"/>
    </row>
    <row r="146" spans="1:7" s="21" customFormat="1" ht="12" customHeight="1" x14ac:dyDescent="0.25">
      <c r="A146" s="99" t="s">
        <v>1284</v>
      </c>
      <c r="B146" s="100">
        <v>15452</v>
      </c>
      <c r="C146" s="100" t="s">
        <v>1285</v>
      </c>
      <c r="D146" s="129" t="s">
        <v>2072</v>
      </c>
      <c r="E146" s="129" t="s">
        <v>2072</v>
      </c>
      <c r="F146" s="2"/>
      <c r="G146" s="33"/>
    </row>
    <row r="147" spans="1:7" s="21" customFormat="1" ht="12" customHeight="1" x14ac:dyDescent="0.25">
      <c r="A147" s="99" t="s">
        <v>1286</v>
      </c>
      <c r="B147" s="100">
        <v>15452</v>
      </c>
      <c r="C147" s="100" t="s">
        <v>1285</v>
      </c>
      <c r="D147" s="129" t="s">
        <v>2072</v>
      </c>
      <c r="E147" s="129" t="s">
        <v>2072</v>
      </c>
      <c r="F147" s="2"/>
      <c r="G147" s="33"/>
    </row>
    <row r="148" spans="1:7" s="21" customFormat="1" ht="12" customHeight="1" x14ac:dyDescent="0.25">
      <c r="A148" s="99" t="s">
        <v>1287</v>
      </c>
      <c r="B148" s="100">
        <v>15452</v>
      </c>
      <c r="C148" s="100" t="s">
        <v>1285</v>
      </c>
      <c r="D148" s="129" t="s">
        <v>2072</v>
      </c>
      <c r="E148" s="129" t="s">
        <v>2072</v>
      </c>
      <c r="F148" s="2"/>
      <c r="G148" s="33"/>
    </row>
    <row r="149" spans="1:7" s="21" customFormat="1" ht="12" customHeight="1" x14ac:dyDescent="0.25">
      <c r="A149" s="99" t="s">
        <v>1548</v>
      </c>
      <c r="B149" s="108">
        <v>15454</v>
      </c>
      <c r="C149" s="100" t="s">
        <v>1557</v>
      </c>
      <c r="D149" s="129" t="s">
        <v>2074</v>
      </c>
      <c r="E149" s="129" t="s">
        <v>2074</v>
      </c>
      <c r="F149" s="2"/>
      <c r="G149" s="33"/>
    </row>
    <row r="150" spans="1:7" s="21" customFormat="1" ht="12" customHeight="1" x14ac:dyDescent="0.25">
      <c r="A150" s="99" t="s">
        <v>1549</v>
      </c>
      <c r="B150" s="108">
        <v>15454</v>
      </c>
      <c r="C150" s="100" t="s">
        <v>1557</v>
      </c>
      <c r="D150" s="129" t="s">
        <v>2074</v>
      </c>
      <c r="E150" s="129" t="s">
        <v>2074</v>
      </c>
      <c r="F150" s="2"/>
      <c r="G150" s="33"/>
    </row>
    <row r="151" spans="1:7" s="21" customFormat="1" ht="12" customHeight="1" x14ac:dyDescent="0.25">
      <c r="A151" s="99" t="s">
        <v>1550</v>
      </c>
      <c r="B151" s="108">
        <v>15454</v>
      </c>
      <c r="C151" s="100" t="s">
        <v>1557</v>
      </c>
      <c r="D151" s="129" t="s">
        <v>2074</v>
      </c>
      <c r="E151" s="129" t="s">
        <v>2074</v>
      </c>
      <c r="F151" s="2"/>
      <c r="G151" s="33"/>
    </row>
    <row r="152" spans="1:7" s="21" customFormat="1" ht="12" customHeight="1" x14ac:dyDescent="0.25">
      <c r="A152" s="99" t="s">
        <v>1288</v>
      </c>
      <c r="B152" s="100">
        <v>15455</v>
      </c>
      <c r="C152" s="100" t="s">
        <v>1562</v>
      </c>
      <c r="D152" s="129" t="s">
        <v>2074</v>
      </c>
      <c r="E152" s="129" t="s">
        <v>2074</v>
      </c>
      <c r="F152" s="2"/>
      <c r="G152" s="33"/>
    </row>
    <row r="153" spans="1:7" s="21" customFormat="1" ht="12" customHeight="1" x14ac:dyDescent="0.25">
      <c r="A153" s="99" t="s">
        <v>1289</v>
      </c>
      <c r="B153" s="100">
        <v>15455</v>
      </c>
      <c r="C153" s="100" t="s">
        <v>1562</v>
      </c>
      <c r="D153" s="129" t="s">
        <v>2074</v>
      </c>
      <c r="E153" s="129" t="s">
        <v>2074</v>
      </c>
      <c r="F153" s="2"/>
      <c r="G153" s="33"/>
    </row>
    <row r="154" spans="1:7" s="21" customFormat="1" ht="12" customHeight="1" x14ac:dyDescent="0.25">
      <c r="A154" s="99" t="s">
        <v>1290</v>
      </c>
      <c r="B154" s="100">
        <v>15455</v>
      </c>
      <c r="C154" s="100" t="s">
        <v>1562</v>
      </c>
      <c r="D154" s="129" t="s">
        <v>2074</v>
      </c>
      <c r="E154" s="129" t="s">
        <v>2074</v>
      </c>
      <c r="F154" s="2"/>
      <c r="G154" s="33"/>
    </row>
    <row r="155" spans="1:7" s="21" customFormat="1" ht="12" customHeight="1" x14ac:dyDescent="0.25">
      <c r="A155" s="99" t="s">
        <v>1551</v>
      </c>
      <c r="B155" s="108">
        <v>15470</v>
      </c>
      <c r="C155" s="100" t="s">
        <v>2028</v>
      </c>
      <c r="D155" s="129" t="s">
        <v>2073</v>
      </c>
      <c r="E155" s="129" t="s">
        <v>2073</v>
      </c>
      <c r="F155" s="2"/>
      <c r="G155" s="33"/>
    </row>
    <row r="156" spans="1:7" s="21" customFormat="1" ht="12" customHeight="1" x14ac:dyDescent="0.25">
      <c r="A156" s="157" t="s">
        <v>1552</v>
      </c>
      <c r="B156" s="108">
        <v>15470</v>
      </c>
      <c r="C156" s="100" t="s">
        <v>2028</v>
      </c>
      <c r="D156" s="129" t="s">
        <v>2134</v>
      </c>
      <c r="E156" s="129" t="s">
        <v>2073</v>
      </c>
      <c r="F156" s="2"/>
      <c r="G156" s="33"/>
    </row>
    <row r="157" spans="1:7" s="21" customFormat="1" ht="12" customHeight="1" x14ac:dyDescent="0.25">
      <c r="A157" s="157" t="s">
        <v>1553</v>
      </c>
      <c r="B157" s="108">
        <v>15470</v>
      </c>
      <c r="C157" s="100" t="s">
        <v>2028</v>
      </c>
      <c r="D157" s="129" t="s">
        <v>2134</v>
      </c>
      <c r="E157" s="129" t="s">
        <v>2073</v>
      </c>
      <c r="F157" s="2"/>
      <c r="G157" s="33"/>
    </row>
    <row r="158" spans="1:7" s="21" customFormat="1" ht="12" customHeight="1" x14ac:dyDescent="0.25">
      <c r="A158" s="99" t="s">
        <v>1554</v>
      </c>
      <c r="B158" s="108">
        <v>15478</v>
      </c>
      <c r="C158" s="100" t="s">
        <v>1558</v>
      </c>
      <c r="D158" s="129" t="s">
        <v>2068</v>
      </c>
      <c r="E158" s="129" t="s">
        <v>2068</v>
      </c>
      <c r="F158" s="2"/>
      <c r="G158" s="33"/>
    </row>
    <row r="159" spans="1:7" s="21" customFormat="1" ht="12" customHeight="1" x14ac:dyDescent="0.25">
      <c r="A159" s="99" t="s">
        <v>1555</v>
      </c>
      <c r="B159" s="108">
        <v>15478</v>
      </c>
      <c r="C159" s="100" t="s">
        <v>1558</v>
      </c>
      <c r="D159" s="129" t="s">
        <v>2068</v>
      </c>
      <c r="E159" s="129" t="s">
        <v>2068</v>
      </c>
      <c r="F159" s="2"/>
      <c r="G159" s="33"/>
    </row>
    <row r="160" spans="1:7" s="21" customFormat="1" ht="12" customHeight="1" x14ac:dyDescent="0.25">
      <c r="A160" s="99" t="s">
        <v>1556</v>
      </c>
      <c r="B160" s="108">
        <v>15478</v>
      </c>
      <c r="C160" s="100" t="s">
        <v>1558</v>
      </c>
      <c r="D160" s="129" t="s">
        <v>2068</v>
      </c>
      <c r="E160" s="129" t="s">
        <v>2068</v>
      </c>
      <c r="F160" s="2"/>
      <c r="G160" s="33"/>
    </row>
    <row r="161" spans="1:7" s="21" customFormat="1" ht="12" customHeight="1" x14ac:dyDescent="0.25">
      <c r="A161" s="99" t="s">
        <v>1291</v>
      </c>
      <c r="B161" s="100">
        <v>15480</v>
      </c>
      <c r="C161" s="100" t="s">
        <v>1292</v>
      </c>
      <c r="D161" s="129" t="s">
        <v>2068</v>
      </c>
      <c r="E161" s="129" t="s">
        <v>2068</v>
      </c>
      <c r="F161" s="2"/>
      <c r="G161" s="33"/>
    </row>
    <row r="162" spans="1:7" s="21" customFormat="1" ht="12" customHeight="1" x14ac:dyDescent="0.25">
      <c r="A162" s="99" t="s">
        <v>1293</v>
      </c>
      <c r="B162" s="100">
        <v>15480</v>
      </c>
      <c r="C162" s="100" t="s">
        <v>1292</v>
      </c>
      <c r="D162" s="129" t="s">
        <v>2068</v>
      </c>
      <c r="E162" s="129" t="s">
        <v>2068</v>
      </c>
      <c r="F162" s="2"/>
      <c r="G162" s="33"/>
    </row>
    <row r="163" spans="1:7" s="21" customFormat="1" ht="12" customHeight="1" x14ac:dyDescent="0.25">
      <c r="A163" s="99" t="s">
        <v>1294</v>
      </c>
      <c r="B163" s="100">
        <v>15480</v>
      </c>
      <c r="C163" s="100" t="s">
        <v>1292</v>
      </c>
      <c r="D163" s="129" t="s">
        <v>2068</v>
      </c>
      <c r="E163" s="129" t="s">
        <v>2068</v>
      </c>
      <c r="F163" s="2"/>
      <c r="G163" s="33"/>
    </row>
    <row r="164" spans="1:7" s="21" customFormat="1" ht="12" customHeight="1" x14ac:dyDescent="0.25">
      <c r="A164" s="100" t="s">
        <v>1484</v>
      </c>
      <c r="B164" s="108">
        <v>15510</v>
      </c>
      <c r="C164" s="100" t="s">
        <v>1512</v>
      </c>
      <c r="D164" s="129" t="s">
        <v>2043</v>
      </c>
      <c r="E164" s="129" t="s">
        <v>2043</v>
      </c>
      <c r="F164" s="2"/>
      <c r="G164" s="33"/>
    </row>
    <row r="165" spans="1:7" s="21" customFormat="1" ht="12" customHeight="1" x14ac:dyDescent="0.25">
      <c r="A165" s="100" t="s">
        <v>1485</v>
      </c>
      <c r="B165" s="108">
        <v>15510</v>
      </c>
      <c r="C165" s="100" t="s">
        <v>1512</v>
      </c>
      <c r="D165" s="129" t="s">
        <v>2043</v>
      </c>
      <c r="E165" s="129" t="s">
        <v>2043</v>
      </c>
      <c r="F165" s="2"/>
      <c r="G165" s="33"/>
    </row>
    <row r="166" spans="1:7" s="21" customFormat="1" ht="12" customHeight="1" x14ac:dyDescent="0.25">
      <c r="A166" s="100" t="s">
        <v>1486</v>
      </c>
      <c r="B166" s="108">
        <v>15510</v>
      </c>
      <c r="C166" s="100" t="s">
        <v>1518</v>
      </c>
      <c r="D166" s="129" t="s">
        <v>2043</v>
      </c>
      <c r="E166" s="129" t="s">
        <v>2043</v>
      </c>
      <c r="F166" s="2"/>
      <c r="G166" s="33"/>
    </row>
    <row r="167" spans="1:7" s="21" customFormat="1" ht="12" customHeight="1" x14ac:dyDescent="0.25">
      <c r="A167" s="100" t="s">
        <v>1487</v>
      </c>
      <c r="B167" s="108">
        <v>15511</v>
      </c>
      <c r="C167" s="100" t="s">
        <v>1513</v>
      </c>
      <c r="D167" s="129" t="s">
        <v>2044</v>
      </c>
      <c r="E167" s="129" t="s">
        <v>2044</v>
      </c>
      <c r="F167" s="2"/>
      <c r="G167" s="33"/>
    </row>
    <row r="168" spans="1:7" s="21" customFormat="1" ht="12" customHeight="1" x14ac:dyDescent="0.25">
      <c r="A168" s="100" t="s">
        <v>1488</v>
      </c>
      <c r="B168" s="108">
        <v>15511</v>
      </c>
      <c r="C168" s="100" t="s">
        <v>1513</v>
      </c>
      <c r="D168" s="129" t="s">
        <v>2044</v>
      </c>
      <c r="E168" s="129" t="s">
        <v>2044</v>
      </c>
      <c r="F168" s="2"/>
      <c r="G168" s="33"/>
    </row>
    <row r="169" spans="1:7" s="21" customFormat="1" ht="12" customHeight="1" x14ac:dyDescent="0.25">
      <c r="A169" s="100" t="s">
        <v>1489</v>
      </c>
      <c r="B169" s="108">
        <v>15511</v>
      </c>
      <c r="C169" s="100" t="s">
        <v>1519</v>
      </c>
      <c r="D169" s="129" t="s">
        <v>2044</v>
      </c>
      <c r="E169" s="129" t="s">
        <v>2044</v>
      </c>
      <c r="F169" s="2"/>
      <c r="G169" s="33"/>
    </row>
    <row r="170" spans="1:7" s="21" customFormat="1" ht="12" customHeight="1" x14ac:dyDescent="0.25">
      <c r="A170" s="100" t="s">
        <v>1490</v>
      </c>
      <c r="B170" s="108">
        <v>15512</v>
      </c>
      <c r="C170" s="100" t="s">
        <v>1514</v>
      </c>
      <c r="D170" s="129" t="s">
        <v>2044</v>
      </c>
      <c r="E170" s="129" t="s">
        <v>2044</v>
      </c>
      <c r="F170" s="2"/>
      <c r="G170" s="33"/>
    </row>
    <row r="171" spans="1:7" s="21" customFormat="1" ht="12" customHeight="1" x14ac:dyDescent="0.25">
      <c r="A171" s="100" t="s">
        <v>1491</v>
      </c>
      <c r="B171" s="108">
        <v>15512</v>
      </c>
      <c r="C171" s="100" t="s">
        <v>1514</v>
      </c>
      <c r="D171" s="129" t="s">
        <v>2044</v>
      </c>
      <c r="E171" s="129" t="s">
        <v>2044</v>
      </c>
      <c r="F171" s="2"/>
      <c r="G171" s="33"/>
    </row>
    <row r="172" spans="1:7" s="21" customFormat="1" ht="12" customHeight="1" x14ac:dyDescent="0.25">
      <c r="A172" s="100" t="s">
        <v>1492</v>
      </c>
      <c r="B172" s="108">
        <v>15512</v>
      </c>
      <c r="C172" s="100" t="s">
        <v>1514</v>
      </c>
      <c r="D172" s="129" t="s">
        <v>2044</v>
      </c>
      <c r="E172" s="129" t="s">
        <v>2044</v>
      </c>
      <c r="F172" s="2"/>
      <c r="G172" s="33"/>
    </row>
    <row r="173" spans="1:7" s="21" customFormat="1" ht="12" customHeight="1" x14ac:dyDescent="0.25">
      <c r="A173" s="100" t="s">
        <v>1493</v>
      </c>
      <c r="B173" s="108">
        <v>15515</v>
      </c>
      <c r="C173" s="100" t="s">
        <v>1520</v>
      </c>
      <c r="D173" s="129" t="s">
        <v>2043</v>
      </c>
      <c r="E173" s="129" t="s">
        <v>2043</v>
      </c>
      <c r="F173" s="2"/>
      <c r="G173" s="33"/>
    </row>
    <row r="174" spans="1:7" s="21" customFormat="1" ht="12" customHeight="1" x14ac:dyDescent="0.25">
      <c r="A174" s="100" t="s">
        <v>1494</v>
      </c>
      <c r="B174" s="108">
        <v>15515</v>
      </c>
      <c r="C174" s="100" t="s">
        <v>1520</v>
      </c>
      <c r="D174" s="129" t="s">
        <v>2043</v>
      </c>
      <c r="E174" s="129" t="s">
        <v>2043</v>
      </c>
      <c r="F174" s="2"/>
      <c r="G174" s="33"/>
    </row>
    <row r="175" spans="1:7" s="21" customFormat="1" ht="12" customHeight="1" x14ac:dyDescent="0.25">
      <c r="A175" s="100" t="s">
        <v>1495</v>
      </c>
      <c r="B175" s="108">
        <v>15515</v>
      </c>
      <c r="C175" s="100" t="s">
        <v>1520</v>
      </c>
      <c r="D175" s="129" t="s">
        <v>2043</v>
      </c>
      <c r="E175" s="129" t="s">
        <v>2043</v>
      </c>
      <c r="F175" s="2"/>
      <c r="G175" s="33"/>
    </row>
    <row r="176" spans="1:7" s="21" customFormat="1" ht="12" customHeight="1" x14ac:dyDescent="0.25">
      <c r="A176" s="100" t="s">
        <v>1496</v>
      </c>
      <c r="B176" s="108">
        <v>15516</v>
      </c>
      <c r="C176" s="100" t="s">
        <v>1521</v>
      </c>
      <c r="D176" s="129" t="s">
        <v>2044</v>
      </c>
      <c r="E176" s="129" t="s">
        <v>2044</v>
      </c>
      <c r="F176" s="2"/>
      <c r="G176" s="33"/>
    </row>
    <row r="177" spans="1:7" s="21" customFormat="1" ht="12" customHeight="1" x14ac:dyDescent="0.25">
      <c r="A177" s="100" t="s">
        <v>1497</v>
      </c>
      <c r="B177" s="108">
        <v>15516</v>
      </c>
      <c r="C177" s="100" t="s">
        <v>1521</v>
      </c>
      <c r="D177" s="129" t="s">
        <v>2044</v>
      </c>
      <c r="E177" s="129" t="s">
        <v>2044</v>
      </c>
      <c r="F177" s="2"/>
      <c r="G177" s="33"/>
    </row>
    <row r="178" spans="1:7" s="21" customFormat="1" ht="12" customHeight="1" x14ac:dyDescent="0.25">
      <c r="A178" s="100" t="s">
        <v>1498</v>
      </c>
      <c r="B178" s="108">
        <v>15516</v>
      </c>
      <c r="C178" s="100" t="s">
        <v>1521</v>
      </c>
      <c r="D178" s="129" t="s">
        <v>2044</v>
      </c>
      <c r="E178" s="129" t="s">
        <v>2044</v>
      </c>
      <c r="F178" s="2"/>
      <c r="G178" s="33"/>
    </row>
    <row r="179" spans="1:7" s="21" customFormat="1" ht="12" customHeight="1" x14ac:dyDescent="0.25">
      <c r="A179" s="100" t="s">
        <v>1499</v>
      </c>
      <c r="B179" s="108">
        <v>15600</v>
      </c>
      <c r="C179" s="100" t="s">
        <v>1515</v>
      </c>
      <c r="D179" s="129" t="s">
        <v>2045</v>
      </c>
      <c r="E179" s="129" t="s">
        <v>2045</v>
      </c>
      <c r="F179" s="2"/>
      <c r="G179" s="33"/>
    </row>
    <row r="180" spans="1:7" s="21" customFormat="1" ht="12" customHeight="1" x14ac:dyDescent="0.25">
      <c r="A180" s="100" t="s">
        <v>1500</v>
      </c>
      <c r="B180" s="108">
        <v>15600</v>
      </c>
      <c r="C180" s="100" t="s">
        <v>1515</v>
      </c>
      <c r="D180" s="129" t="s">
        <v>2045</v>
      </c>
      <c r="E180" s="129" t="s">
        <v>2045</v>
      </c>
      <c r="F180" s="2"/>
      <c r="G180" s="33"/>
    </row>
    <row r="181" spans="1:7" s="21" customFormat="1" ht="12" customHeight="1" x14ac:dyDescent="0.25">
      <c r="A181" s="100" t="s">
        <v>1501</v>
      </c>
      <c r="B181" s="108">
        <v>15600</v>
      </c>
      <c r="C181" s="100" t="s">
        <v>1515</v>
      </c>
      <c r="D181" s="129" t="s">
        <v>2045</v>
      </c>
      <c r="E181" s="129" t="s">
        <v>2045</v>
      </c>
      <c r="F181" s="2"/>
      <c r="G181" s="33"/>
    </row>
    <row r="182" spans="1:7" s="21" customFormat="1" ht="12" customHeight="1" x14ac:dyDescent="0.25">
      <c r="A182" s="99" t="s">
        <v>1295</v>
      </c>
      <c r="B182" s="100">
        <v>15610</v>
      </c>
      <c r="C182" s="100" t="s">
        <v>1296</v>
      </c>
      <c r="D182" s="129" t="s">
        <v>2065</v>
      </c>
      <c r="E182" s="129" t="s">
        <v>2065</v>
      </c>
      <c r="F182" s="2"/>
      <c r="G182" s="33"/>
    </row>
    <row r="183" spans="1:7" s="21" customFormat="1" ht="12" customHeight="1" x14ac:dyDescent="0.25">
      <c r="A183" s="99" t="s">
        <v>1297</v>
      </c>
      <c r="B183" s="100">
        <v>15610</v>
      </c>
      <c r="C183" s="100" t="s">
        <v>1296</v>
      </c>
      <c r="D183" s="129" t="s">
        <v>2065</v>
      </c>
      <c r="E183" s="129" t="s">
        <v>2065</v>
      </c>
      <c r="F183" s="2"/>
      <c r="G183" s="33"/>
    </row>
    <row r="184" spans="1:7" s="21" customFormat="1" ht="12" customHeight="1" x14ac:dyDescent="0.25">
      <c r="A184" s="99" t="s">
        <v>1298</v>
      </c>
      <c r="B184" s="100">
        <v>15610</v>
      </c>
      <c r="C184" s="100" t="s">
        <v>1296</v>
      </c>
      <c r="D184" s="129" t="s">
        <v>2065</v>
      </c>
      <c r="E184" s="129" t="s">
        <v>2065</v>
      </c>
      <c r="F184" s="2"/>
      <c r="G184" s="33"/>
    </row>
    <row r="185" spans="1:7" s="21" customFormat="1" x14ac:dyDescent="0.25">
      <c r="A185" s="100" t="s">
        <v>1502</v>
      </c>
      <c r="B185" s="108">
        <v>15612</v>
      </c>
      <c r="C185" s="100" t="s">
        <v>1516</v>
      </c>
      <c r="D185" s="129" t="s">
        <v>2046</v>
      </c>
      <c r="E185" s="129" t="s">
        <v>2046</v>
      </c>
      <c r="F185" s="2"/>
      <c r="G185" s="33"/>
    </row>
    <row r="186" spans="1:7" s="21" customFormat="1" x14ac:dyDescent="0.25">
      <c r="A186" s="100" t="s">
        <v>1503</v>
      </c>
      <c r="B186" s="108">
        <v>15612</v>
      </c>
      <c r="C186" s="100" t="s">
        <v>1516</v>
      </c>
      <c r="D186" s="129" t="s">
        <v>2046</v>
      </c>
      <c r="E186" s="129" t="s">
        <v>2046</v>
      </c>
      <c r="F186" s="2"/>
      <c r="G186" s="33"/>
    </row>
    <row r="187" spans="1:7" s="21" customFormat="1" x14ac:dyDescent="0.25">
      <c r="A187" s="100" t="s">
        <v>1504</v>
      </c>
      <c r="B187" s="108">
        <v>15612</v>
      </c>
      <c r="C187" s="100" t="s">
        <v>1516</v>
      </c>
      <c r="D187" s="129" t="s">
        <v>2046</v>
      </c>
      <c r="E187" s="129" t="s">
        <v>2046</v>
      </c>
      <c r="F187" s="2"/>
      <c r="G187" s="33"/>
    </row>
    <row r="188" spans="1:7" s="21" customFormat="1" x14ac:dyDescent="0.25">
      <c r="A188" s="100" t="s">
        <v>1299</v>
      </c>
      <c r="B188" s="100">
        <v>15613</v>
      </c>
      <c r="C188" s="100" t="s">
        <v>1300</v>
      </c>
      <c r="D188" s="129" t="s">
        <v>2066</v>
      </c>
      <c r="E188" s="129" t="s">
        <v>2066</v>
      </c>
      <c r="F188" s="2"/>
      <c r="G188" s="33"/>
    </row>
    <row r="189" spans="1:7" s="21" customFormat="1" x14ac:dyDescent="0.25">
      <c r="A189" s="100" t="s">
        <v>1301</v>
      </c>
      <c r="B189" s="100">
        <v>15613</v>
      </c>
      <c r="C189" s="100" t="s">
        <v>1300</v>
      </c>
      <c r="D189" s="129" t="s">
        <v>2066</v>
      </c>
      <c r="E189" s="129" t="s">
        <v>2066</v>
      </c>
      <c r="F189" s="2"/>
      <c r="G189" s="33"/>
    </row>
    <row r="190" spans="1:7" s="21" customFormat="1" x14ac:dyDescent="0.25">
      <c r="A190" s="100" t="s">
        <v>1302</v>
      </c>
      <c r="B190" s="100">
        <v>15613</v>
      </c>
      <c r="C190" s="100" t="s">
        <v>1300</v>
      </c>
      <c r="D190" s="129" t="s">
        <v>2066</v>
      </c>
      <c r="E190" s="129" t="s">
        <v>2066</v>
      </c>
      <c r="F190" s="2"/>
      <c r="G190" s="33"/>
    </row>
    <row r="191" spans="1:7" s="21" customFormat="1" x14ac:dyDescent="0.25">
      <c r="A191" s="100" t="s">
        <v>1505</v>
      </c>
      <c r="B191" s="108">
        <v>15615</v>
      </c>
      <c r="C191" s="100" t="s">
        <v>1517</v>
      </c>
      <c r="D191" s="129" t="s">
        <v>2047</v>
      </c>
      <c r="E191" s="129" t="s">
        <v>2047</v>
      </c>
      <c r="F191" s="2"/>
      <c r="G191" s="33"/>
    </row>
    <row r="192" spans="1:7" s="21" customFormat="1" x14ac:dyDescent="0.25">
      <c r="A192" s="100" t="s">
        <v>1506</v>
      </c>
      <c r="B192" s="108">
        <v>15615</v>
      </c>
      <c r="C192" s="100" t="s">
        <v>1517</v>
      </c>
      <c r="D192" s="129" t="s">
        <v>2047</v>
      </c>
      <c r="E192" s="129" t="s">
        <v>2047</v>
      </c>
      <c r="F192" s="2"/>
      <c r="G192" s="33"/>
    </row>
    <row r="193" spans="1:7" s="21" customFormat="1" x14ac:dyDescent="0.25">
      <c r="A193" s="100" t="s">
        <v>1507</v>
      </c>
      <c r="B193" s="108">
        <v>15615</v>
      </c>
      <c r="C193" s="100" t="s">
        <v>1517</v>
      </c>
      <c r="D193" s="129" t="s">
        <v>2047</v>
      </c>
      <c r="E193" s="129" t="s">
        <v>2047</v>
      </c>
      <c r="F193" s="2"/>
      <c r="G193" s="33"/>
    </row>
    <row r="194" spans="1:7" s="21" customFormat="1" x14ac:dyDescent="0.25">
      <c r="A194" s="99" t="s">
        <v>1303</v>
      </c>
      <c r="B194" s="100">
        <v>15616</v>
      </c>
      <c r="C194" s="100" t="s">
        <v>1467</v>
      </c>
      <c r="D194" s="129" t="s">
        <v>2067</v>
      </c>
      <c r="E194" s="129" t="s">
        <v>2067</v>
      </c>
      <c r="F194" s="2"/>
      <c r="G194" s="33"/>
    </row>
    <row r="195" spans="1:7" s="21" customFormat="1" x14ac:dyDescent="0.25">
      <c r="A195" s="99" t="s">
        <v>1304</v>
      </c>
      <c r="B195" s="100">
        <v>15616</v>
      </c>
      <c r="C195" s="100" t="s">
        <v>1467</v>
      </c>
      <c r="D195" s="129" t="s">
        <v>2067</v>
      </c>
      <c r="E195" s="129" t="s">
        <v>2067</v>
      </c>
      <c r="F195" s="2"/>
      <c r="G195" s="33"/>
    </row>
    <row r="196" spans="1:7" s="21" customFormat="1" x14ac:dyDescent="0.25">
      <c r="A196" s="99" t="s">
        <v>1305</v>
      </c>
      <c r="B196" s="100">
        <v>15616</v>
      </c>
      <c r="C196" s="100" t="s">
        <v>1467</v>
      </c>
      <c r="D196" s="129" t="s">
        <v>2067</v>
      </c>
      <c r="E196" s="129" t="s">
        <v>2067</v>
      </c>
      <c r="F196" s="2"/>
      <c r="G196" s="33"/>
    </row>
    <row r="197" spans="1:7" s="21" customFormat="1" x14ac:dyDescent="0.25">
      <c r="A197" s="99" t="s">
        <v>1306</v>
      </c>
      <c r="B197" s="100">
        <v>15630</v>
      </c>
      <c r="C197" s="100" t="s">
        <v>1468</v>
      </c>
      <c r="D197" s="129" t="s">
        <v>2045</v>
      </c>
      <c r="E197" s="129" t="s">
        <v>2045</v>
      </c>
      <c r="F197" s="2"/>
      <c r="G197" s="33"/>
    </row>
    <row r="198" spans="1:7" s="21" customFormat="1" x14ac:dyDescent="0.25">
      <c r="A198" s="99" t="s">
        <v>1307</v>
      </c>
      <c r="B198" s="100">
        <v>15630</v>
      </c>
      <c r="C198" s="100" t="s">
        <v>1468</v>
      </c>
      <c r="D198" s="129" t="s">
        <v>2045</v>
      </c>
      <c r="E198" s="129" t="s">
        <v>2045</v>
      </c>
      <c r="F198" s="2"/>
      <c r="G198" s="33"/>
    </row>
    <row r="199" spans="1:7" s="21" customFormat="1" x14ac:dyDescent="0.25">
      <c r="A199" s="99" t="s">
        <v>1308</v>
      </c>
      <c r="B199" s="100">
        <v>15630</v>
      </c>
      <c r="C199" s="100" t="s">
        <v>1468</v>
      </c>
      <c r="D199" s="129" t="s">
        <v>2045</v>
      </c>
      <c r="E199" s="129" t="s">
        <v>2045</v>
      </c>
      <c r="F199" s="2"/>
      <c r="G199" s="33"/>
    </row>
    <row r="200" spans="1:7" s="21" customFormat="1" x14ac:dyDescent="0.25">
      <c r="A200" s="99" t="s">
        <v>1309</v>
      </c>
      <c r="B200" s="100">
        <v>15710</v>
      </c>
      <c r="C200" s="100" t="s">
        <v>629</v>
      </c>
      <c r="D200" s="129" t="s">
        <v>2056</v>
      </c>
      <c r="E200" s="129" t="s">
        <v>2056</v>
      </c>
      <c r="F200" s="2"/>
      <c r="G200" s="33"/>
    </row>
    <row r="201" spans="1:7" s="21" customFormat="1" x14ac:dyDescent="0.25">
      <c r="A201" s="99" t="s">
        <v>1310</v>
      </c>
      <c r="B201" s="100">
        <v>15710</v>
      </c>
      <c r="C201" s="100" t="s">
        <v>629</v>
      </c>
      <c r="D201" s="129" t="s">
        <v>2056</v>
      </c>
      <c r="E201" s="129" t="s">
        <v>2056</v>
      </c>
      <c r="F201" s="2"/>
      <c r="G201" s="33"/>
    </row>
    <row r="202" spans="1:7" s="21" customFormat="1" x14ac:dyDescent="0.25">
      <c r="A202" s="99" t="s">
        <v>1311</v>
      </c>
      <c r="B202" s="100">
        <v>15710</v>
      </c>
      <c r="C202" s="100" t="s">
        <v>629</v>
      </c>
      <c r="D202" s="129" t="s">
        <v>2056</v>
      </c>
      <c r="E202" s="129" t="s">
        <v>2056</v>
      </c>
      <c r="F202" s="2"/>
      <c r="G202" s="33"/>
    </row>
    <row r="203" spans="1:7" s="21" customFormat="1" x14ac:dyDescent="0.25">
      <c r="A203" s="99" t="s">
        <v>1312</v>
      </c>
      <c r="B203" s="100">
        <v>15713</v>
      </c>
      <c r="C203" s="100" t="s">
        <v>1313</v>
      </c>
      <c r="D203" s="129" t="s">
        <v>2057</v>
      </c>
      <c r="E203" s="129" t="s">
        <v>2057</v>
      </c>
      <c r="F203" s="2"/>
      <c r="G203" s="33"/>
    </row>
    <row r="204" spans="1:7" s="21" customFormat="1" x14ac:dyDescent="0.25">
      <c r="A204" s="99" t="s">
        <v>1314</v>
      </c>
      <c r="B204" s="100">
        <v>15713</v>
      </c>
      <c r="C204" s="100" t="s">
        <v>1313</v>
      </c>
      <c r="D204" s="129" t="s">
        <v>2057</v>
      </c>
      <c r="E204" s="129" t="s">
        <v>2057</v>
      </c>
      <c r="F204" s="2"/>
      <c r="G204" s="33"/>
    </row>
    <row r="205" spans="1:7" s="21" customFormat="1" x14ac:dyDescent="0.25">
      <c r="A205" s="99" t="s">
        <v>1315</v>
      </c>
      <c r="B205" s="100">
        <v>15713</v>
      </c>
      <c r="C205" s="100" t="s">
        <v>1313</v>
      </c>
      <c r="D205" s="129" t="s">
        <v>2057</v>
      </c>
      <c r="E205" s="129" t="s">
        <v>2057</v>
      </c>
      <c r="F205" s="2"/>
      <c r="G205" s="33"/>
    </row>
    <row r="206" spans="1:7" s="21" customFormat="1" x14ac:dyDescent="0.25">
      <c r="A206" s="99" t="s">
        <v>1316</v>
      </c>
      <c r="B206" s="100">
        <v>15750</v>
      </c>
      <c r="C206" s="100" t="s">
        <v>628</v>
      </c>
      <c r="D206" s="129" t="s">
        <v>2058</v>
      </c>
      <c r="E206" s="129" t="s">
        <v>2058</v>
      </c>
      <c r="F206" s="2"/>
      <c r="G206" s="33"/>
    </row>
    <row r="207" spans="1:7" s="21" customFormat="1" x14ac:dyDescent="0.25">
      <c r="A207" s="99" t="s">
        <v>1317</v>
      </c>
      <c r="B207" s="100">
        <v>15750</v>
      </c>
      <c r="C207" s="100" t="s">
        <v>628</v>
      </c>
      <c r="D207" s="129" t="s">
        <v>2058</v>
      </c>
      <c r="E207" s="129" t="s">
        <v>2058</v>
      </c>
      <c r="F207" s="2"/>
      <c r="G207" s="33"/>
    </row>
    <row r="208" spans="1:7" s="21" customFormat="1" x14ac:dyDescent="0.25">
      <c r="A208" s="99" t="s">
        <v>1318</v>
      </c>
      <c r="B208" s="100">
        <v>15750</v>
      </c>
      <c r="C208" s="100" t="s">
        <v>628</v>
      </c>
      <c r="D208" s="129" t="s">
        <v>2058</v>
      </c>
      <c r="E208" s="129" t="s">
        <v>2058</v>
      </c>
      <c r="F208" s="2"/>
      <c r="G208" s="33"/>
    </row>
    <row r="209" spans="1:7" s="21" customFormat="1" x14ac:dyDescent="0.25">
      <c r="A209" s="99" t="s">
        <v>1319</v>
      </c>
      <c r="B209" s="100">
        <v>15753</v>
      </c>
      <c r="C209" s="100" t="s">
        <v>1320</v>
      </c>
      <c r="D209" s="129" t="s">
        <v>2059</v>
      </c>
      <c r="E209" s="129" t="s">
        <v>2059</v>
      </c>
      <c r="F209" s="2"/>
      <c r="G209" s="33"/>
    </row>
    <row r="210" spans="1:7" s="21" customFormat="1" x14ac:dyDescent="0.25">
      <c r="A210" s="99" t="s">
        <v>1321</v>
      </c>
      <c r="B210" s="100">
        <v>15753</v>
      </c>
      <c r="C210" s="100" t="s">
        <v>1320</v>
      </c>
      <c r="D210" s="129" t="s">
        <v>2059</v>
      </c>
      <c r="E210" s="129" t="s">
        <v>2059</v>
      </c>
      <c r="F210" s="2"/>
      <c r="G210" s="33"/>
    </row>
    <row r="211" spans="1:7" s="21" customFormat="1" x14ac:dyDescent="0.25">
      <c r="A211" s="99" t="s">
        <v>1322</v>
      </c>
      <c r="B211" s="100">
        <v>15753</v>
      </c>
      <c r="C211" s="100" t="s">
        <v>1320</v>
      </c>
      <c r="D211" s="129" t="s">
        <v>2059</v>
      </c>
      <c r="E211" s="129" t="s">
        <v>2059</v>
      </c>
      <c r="F211" s="2"/>
      <c r="G211" s="33"/>
    </row>
    <row r="212" spans="1:7" s="21" customFormat="1" x14ac:dyDescent="0.25">
      <c r="A212" s="99" t="s">
        <v>1323</v>
      </c>
      <c r="B212" s="100">
        <v>15770</v>
      </c>
      <c r="C212" s="100" t="s">
        <v>1324</v>
      </c>
      <c r="D212" s="129" t="s">
        <v>2060</v>
      </c>
      <c r="E212" s="129" t="s">
        <v>2060</v>
      </c>
      <c r="F212" s="2"/>
      <c r="G212" s="33"/>
    </row>
    <row r="213" spans="1:7" s="21" customFormat="1" x14ac:dyDescent="0.25">
      <c r="A213" s="99" t="s">
        <v>1325</v>
      </c>
      <c r="B213" s="100">
        <v>15770</v>
      </c>
      <c r="C213" s="100" t="s">
        <v>1324</v>
      </c>
      <c r="D213" s="129" t="s">
        <v>2060</v>
      </c>
      <c r="E213" s="129" t="s">
        <v>2060</v>
      </c>
      <c r="F213" s="2"/>
      <c r="G213" s="33"/>
    </row>
    <row r="214" spans="1:7" s="21" customFormat="1" x14ac:dyDescent="0.25">
      <c r="A214" s="99" t="s">
        <v>1326</v>
      </c>
      <c r="B214" s="100">
        <v>15770</v>
      </c>
      <c r="C214" s="100" t="s">
        <v>1324</v>
      </c>
      <c r="D214" s="129" t="s">
        <v>2060</v>
      </c>
      <c r="E214" s="129" t="s">
        <v>2060</v>
      </c>
      <c r="F214" s="2"/>
      <c r="G214" s="33"/>
    </row>
    <row r="215" spans="1:7" s="21" customFormat="1" x14ac:dyDescent="0.25">
      <c r="A215" s="99" t="s">
        <v>1327</v>
      </c>
      <c r="B215" s="100">
        <v>15800</v>
      </c>
      <c r="C215" s="100" t="s">
        <v>1328</v>
      </c>
      <c r="D215" s="129" t="s">
        <v>2048</v>
      </c>
      <c r="E215" s="129" t="s">
        <v>2048</v>
      </c>
      <c r="F215" s="2"/>
      <c r="G215" s="33"/>
    </row>
    <row r="216" spans="1:7" s="21" customFormat="1" x14ac:dyDescent="0.25">
      <c r="A216" s="99" t="s">
        <v>1329</v>
      </c>
      <c r="B216" s="100">
        <v>15800</v>
      </c>
      <c r="C216" s="100" t="s">
        <v>1328</v>
      </c>
      <c r="D216" s="129" t="s">
        <v>2048</v>
      </c>
      <c r="E216" s="129" t="s">
        <v>2048</v>
      </c>
      <c r="F216" s="2"/>
      <c r="G216" s="33"/>
    </row>
    <row r="217" spans="1:7" s="21" customFormat="1" x14ac:dyDescent="0.25">
      <c r="A217" s="99" t="s">
        <v>1330</v>
      </c>
      <c r="B217" s="100">
        <v>15800</v>
      </c>
      <c r="C217" s="100" t="s">
        <v>1328</v>
      </c>
      <c r="D217" s="129" t="s">
        <v>2048</v>
      </c>
      <c r="E217" s="129" t="s">
        <v>2048</v>
      </c>
      <c r="F217" s="2"/>
      <c r="G217" s="33"/>
    </row>
    <row r="218" spans="1:7" s="21" customFormat="1" x14ac:dyDescent="0.25">
      <c r="A218" s="99" t="s">
        <v>1331</v>
      </c>
      <c r="B218" s="100">
        <v>15802</v>
      </c>
      <c r="C218" s="100" t="s">
        <v>1332</v>
      </c>
      <c r="D218" s="129" t="s">
        <v>2049</v>
      </c>
      <c r="E218" s="129" t="s">
        <v>2049</v>
      </c>
      <c r="F218" s="2"/>
      <c r="G218" s="33"/>
    </row>
    <row r="219" spans="1:7" s="21" customFormat="1" x14ac:dyDescent="0.25">
      <c r="A219" s="99" t="s">
        <v>1333</v>
      </c>
      <c r="B219" s="100">
        <v>15802</v>
      </c>
      <c r="C219" s="100" t="s">
        <v>1332</v>
      </c>
      <c r="D219" s="129" t="s">
        <v>2049</v>
      </c>
      <c r="E219" s="129" t="s">
        <v>2049</v>
      </c>
      <c r="F219" s="2"/>
      <c r="G219" s="33"/>
    </row>
    <row r="220" spans="1:7" s="21" customFormat="1" x14ac:dyDescent="0.25">
      <c r="A220" s="99" t="s">
        <v>1334</v>
      </c>
      <c r="B220" s="100">
        <v>15802</v>
      </c>
      <c r="C220" s="100" t="s">
        <v>1332</v>
      </c>
      <c r="D220" s="129" t="s">
        <v>2049</v>
      </c>
      <c r="E220" s="129" t="s">
        <v>2049</v>
      </c>
      <c r="F220" s="2"/>
      <c r="G220" s="33"/>
    </row>
    <row r="221" spans="1:7" s="21" customFormat="1" x14ac:dyDescent="0.25">
      <c r="A221" s="99" t="s">
        <v>1958</v>
      </c>
      <c r="B221" s="100" t="s">
        <v>1959</v>
      </c>
      <c r="C221" s="100" t="s">
        <v>1931</v>
      </c>
      <c r="D221" s="129" t="s">
        <v>2064</v>
      </c>
      <c r="E221" s="129" t="s">
        <v>2064</v>
      </c>
      <c r="F221" s="2"/>
      <c r="G221" s="33"/>
    </row>
    <row r="222" spans="1:7" s="21" customFormat="1" x14ac:dyDescent="0.25">
      <c r="A222" s="99" t="s">
        <v>1960</v>
      </c>
      <c r="B222" s="100" t="s">
        <v>1959</v>
      </c>
      <c r="C222" s="100" t="s">
        <v>1931</v>
      </c>
      <c r="D222" s="129" t="s">
        <v>2064</v>
      </c>
      <c r="E222" s="129" t="s">
        <v>2064</v>
      </c>
      <c r="F222" s="2"/>
      <c r="G222" s="33"/>
    </row>
    <row r="223" spans="1:7" s="21" customFormat="1" x14ac:dyDescent="0.25">
      <c r="A223" s="99" t="s">
        <v>1961</v>
      </c>
      <c r="B223" s="100" t="s">
        <v>1959</v>
      </c>
      <c r="C223" s="100" t="s">
        <v>1931</v>
      </c>
      <c r="D223" s="129" t="s">
        <v>2064</v>
      </c>
      <c r="E223" s="129" t="s">
        <v>2064</v>
      </c>
      <c r="F223" s="2"/>
      <c r="G223" s="33"/>
    </row>
    <row r="224" spans="1:7" s="21" customFormat="1" x14ac:dyDescent="0.25">
      <c r="A224" s="99" t="s">
        <v>1335</v>
      </c>
      <c r="B224" s="100">
        <v>15820</v>
      </c>
      <c r="C224" s="100" t="s">
        <v>1336</v>
      </c>
      <c r="D224" s="129" t="s">
        <v>2055</v>
      </c>
      <c r="E224" s="129" t="s">
        <v>2055</v>
      </c>
      <c r="F224" s="2"/>
      <c r="G224" s="33"/>
    </row>
    <row r="225" spans="1:7" s="21" customFormat="1" x14ac:dyDescent="0.25">
      <c r="A225" s="99" t="s">
        <v>1337</v>
      </c>
      <c r="B225" s="100">
        <v>15820</v>
      </c>
      <c r="C225" s="100" t="s">
        <v>1336</v>
      </c>
      <c r="D225" s="129" t="s">
        <v>2055</v>
      </c>
      <c r="E225" s="129" t="s">
        <v>2055</v>
      </c>
      <c r="F225" s="2"/>
      <c r="G225" s="33"/>
    </row>
    <row r="226" spans="1:7" s="21" customFormat="1" x14ac:dyDescent="0.25">
      <c r="A226" s="99" t="s">
        <v>1338</v>
      </c>
      <c r="B226" s="100">
        <v>15820</v>
      </c>
      <c r="C226" s="100" t="s">
        <v>1336</v>
      </c>
      <c r="D226" s="129" t="s">
        <v>2055</v>
      </c>
      <c r="E226" s="129" t="s">
        <v>2055</v>
      </c>
      <c r="F226" s="2"/>
      <c r="G226" s="33"/>
    </row>
    <row r="227" spans="1:7" s="21" customFormat="1" x14ac:dyDescent="0.25">
      <c r="A227" s="99" t="s">
        <v>1877</v>
      </c>
      <c r="B227" s="100" t="s">
        <v>1883</v>
      </c>
      <c r="C227" s="100" t="s">
        <v>1942</v>
      </c>
      <c r="D227" s="129" t="s">
        <v>2063</v>
      </c>
      <c r="E227" s="129" t="s">
        <v>2063</v>
      </c>
      <c r="F227" s="2"/>
      <c r="G227" s="33"/>
    </row>
    <row r="228" spans="1:7" s="21" customFormat="1" x14ac:dyDescent="0.25">
      <c r="A228" s="99" t="s">
        <v>1879</v>
      </c>
      <c r="B228" s="100" t="s">
        <v>1883</v>
      </c>
      <c r="C228" s="100" t="s">
        <v>1942</v>
      </c>
      <c r="D228" s="129" t="s">
        <v>2063</v>
      </c>
      <c r="E228" s="129" t="s">
        <v>2063</v>
      </c>
      <c r="F228" s="2"/>
      <c r="G228" s="33"/>
    </row>
    <row r="229" spans="1:7" s="21" customFormat="1" x14ac:dyDescent="0.25">
      <c r="A229" s="99" t="s">
        <v>1881</v>
      </c>
      <c r="B229" s="100" t="s">
        <v>1883</v>
      </c>
      <c r="C229" s="100" t="s">
        <v>1942</v>
      </c>
      <c r="D229" s="129" t="s">
        <v>2063</v>
      </c>
      <c r="E229" s="129" t="s">
        <v>2063</v>
      </c>
      <c r="F229" s="2"/>
      <c r="G229" s="33"/>
    </row>
    <row r="230" spans="1:7" s="21" customFormat="1" x14ac:dyDescent="0.25">
      <c r="A230" s="99" t="s">
        <v>1878</v>
      </c>
      <c r="B230" s="100" t="s">
        <v>1884</v>
      </c>
      <c r="C230" s="100" t="s">
        <v>1943</v>
      </c>
      <c r="D230" s="129" t="s">
        <v>2062</v>
      </c>
      <c r="E230" s="129" t="s">
        <v>2062</v>
      </c>
      <c r="F230" s="2"/>
      <c r="G230" s="33"/>
    </row>
    <row r="231" spans="1:7" s="21" customFormat="1" x14ac:dyDescent="0.25">
      <c r="A231" s="99" t="s">
        <v>1880</v>
      </c>
      <c r="B231" s="100" t="s">
        <v>1884</v>
      </c>
      <c r="C231" s="100" t="s">
        <v>1943</v>
      </c>
      <c r="D231" s="129" t="s">
        <v>2062</v>
      </c>
      <c r="E231" s="129" t="s">
        <v>2062</v>
      </c>
      <c r="F231" s="2"/>
      <c r="G231" s="33"/>
    </row>
    <row r="232" spans="1:7" s="21" customFormat="1" x14ac:dyDescent="0.25">
      <c r="A232" s="99" t="s">
        <v>1882</v>
      </c>
      <c r="B232" s="100" t="s">
        <v>1884</v>
      </c>
      <c r="C232" s="100" t="s">
        <v>1943</v>
      </c>
      <c r="D232" s="129" t="s">
        <v>2062</v>
      </c>
      <c r="E232" s="129" t="s">
        <v>2062</v>
      </c>
      <c r="F232" s="2"/>
      <c r="G232" s="33"/>
    </row>
    <row r="233" spans="1:7" s="21" customFormat="1" x14ac:dyDescent="0.25">
      <c r="A233" s="99" t="s">
        <v>1339</v>
      </c>
      <c r="B233" s="100">
        <v>15830</v>
      </c>
      <c r="C233" s="100" t="s">
        <v>1340</v>
      </c>
      <c r="D233" s="129" t="s">
        <v>2061</v>
      </c>
      <c r="E233" s="129" t="s">
        <v>2061</v>
      </c>
      <c r="F233" s="2"/>
      <c r="G233" s="33"/>
    </row>
    <row r="234" spans="1:7" s="21" customFormat="1" x14ac:dyDescent="0.25">
      <c r="A234" s="99" t="s">
        <v>1341</v>
      </c>
      <c r="B234" s="100">
        <v>15830</v>
      </c>
      <c r="C234" s="100" t="s">
        <v>1340</v>
      </c>
      <c r="D234" s="129" t="s">
        <v>2061</v>
      </c>
      <c r="E234" s="129" t="s">
        <v>2061</v>
      </c>
      <c r="F234" s="2"/>
      <c r="G234" s="33"/>
    </row>
    <row r="235" spans="1:7" s="21" customFormat="1" x14ac:dyDescent="0.25">
      <c r="A235" s="99" t="s">
        <v>1342</v>
      </c>
      <c r="B235" s="100">
        <v>15830</v>
      </c>
      <c r="C235" s="100" t="s">
        <v>1340</v>
      </c>
      <c r="D235" s="129" t="s">
        <v>2061</v>
      </c>
      <c r="E235" s="129" t="s">
        <v>2061</v>
      </c>
      <c r="F235" s="2"/>
      <c r="G235" s="33"/>
    </row>
    <row r="236" spans="1:7" s="21" customFormat="1" x14ac:dyDescent="0.25">
      <c r="A236" s="99" t="s">
        <v>2007</v>
      </c>
      <c r="B236" s="100" t="s">
        <v>2016</v>
      </c>
      <c r="C236" s="100" t="s">
        <v>2017</v>
      </c>
      <c r="D236" s="129" t="s">
        <v>2030</v>
      </c>
      <c r="E236" s="129" t="s">
        <v>2030</v>
      </c>
      <c r="F236" s="2"/>
      <c r="G236" s="33"/>
    </row>
    <row r="237" spans="1:7" s="21" customFormat="1" x14ac:dyDescent="0.25">
      <c r="A237" s="99" t="s">
        <v>2015</v>
      </c>
      <c r="B237" s="100" t="s">
        <v>2008</v>
      </c>
      <c r="C237" s="100" t="s">
        <v>2018</v>
      </c>
      <c r="D237" s="129" t="s">
        <v>2029</v>
      </c>
      <c r="E237" s="129" t="s">
        <v>2029</v>
      </c>
      <c r="F237" s="2"/>
      <c r="G237" s="33"/>
    </row>
    <row r="238" spans="1:7" s="21" customFormat="1" x14ac:dyDescent="0.25">
      <c r="A238" s="99" t="s">
        <v>2009</v>
      </c>
      <c r="B238" s="100" t="s">
        <v>2009</v>
      </c>
      <c r="C238" s="100" t="s">
        <v>2019</v>
      </c>
      <c r="D238" s="129" t="s">
        <v>2031</v>
      </c>
      <c r="E238" s="129" t="s">
        <v>2031</v>
      </c>
      <c r="F238" s="2"/>
      <c r="G238" s="33"/>
    </row>
    <row r="239" spans="1:7" s="21" customFormat="1" x14ac:dyDescent="0.25">
      <c r="A239" s="99" t="s">
        <v>2010</v>
      </c>
      <c r="B239" s="100" t="s">
        <v>2010</v>
      </c>
      <c r="C239" s="100" t="s">
        <v>2020</v>
      </c>
      <c r="D239" s="129" t="s">
        <v>2032</v>
      </c>
      <c r="E239" s="129" t="s">
        <v>2032</v>
      </c>
      <c r="F239" s="2"/>
      <c r="G239" s="33"/>
    </row>
    <row r="240" spans="1:7" s="21" customFormat="1" x14ac:dyDescent="0.25">
      <c r="A240" s="99" t="s">
        <v>2011</v>
      </c>
      <c r="B240" s="100" t="s">
        <v>2011</v>
      </c>
      <c r="C240" s="100" t="s">
        <v>2021</v>
      </c>
      <c r="D240" s="129" t="s">
        <v>2034</v>
      </c>
      <c r="E240" s="129" t="s">
        <v>2034</v>
      </c>
      <c r="F240" s="2"/>
      <c r="G240" s="33"/>
    </row>
    <row r="241" spans="1:7" s="21" customFormat="1" x14ac:dyDescent="0.25">
      <c r="A241" s="99" t="s">
        <v>2012</v>
      </c>
      <c r="B241" s="100" t="s">
        <v>2012</v>
      </c>
      <c r="C241" s="100" t="s">
        <v>2022</v>
      </c>
      <c r="D241" s="129" t="s">
        <v>2033</v>
      </c>
      <c r="E241" s="129" t="s">
        <v>2033</v>
      </c>
      <c r="F241" s="2"/>
      <c r="G241" s="33"/>
    </row>
    <row r="242" spans="1:7" s="21" customFormat="1" x14ac:dyDescent="0.25">
      <c r="A242" s="99" t="s">
        <v>2013</v>
      </c>
      <c r="B242" s="100" t="s">
        <v>2013</v>
      </c>
      <c r="C242" s="100" t="s">
        <v>2023</v>
      </c>
      <c r="D242" s="129" t="s">
        <v>2035</v>
      </c>
      <c r="E242" s="129" t="s">
        <v>2035</v>
      </c>
      <c r="F242" s="2"/>
      <c r="G242" s="33"/>
    </row>
    <row r="243" spans="1:7" s="21" customFormat="1" x14ac:dyDescent="0.25">
      <c r="A243" s="99" t="s">
        <v>2014</v>
      </c>
      <c r="B243" s="100" t="s">
        <v>2014</v>
      </c>
      <c r="C243" s="100" t="s">
        <v>2024</v>
      </c>
      <c r="D243" s="129" t="s">
        <v>2036</v>
      </c>
      <c r="E243" s="129" t="s">
        <v>2036</v>
      </c>
      <c r="F243" s="2"/>
      <c r="G243" s="33"/>
    </row>
    <row r="244" spans="1:7" s="21" customFormat="1" x14ac:dyDescent="0.25">
      <c r="A244" s="99" t="s">
        <v>1949</v>
      </c>
      <c r="B244" s="100" t="s">
        <v>1949</v>
      </c>
      <c r="C244" s="99" t="s">
        <v>1952</v>
      </c>
      <c r="D244" s="130" t="s">
        <v>2038</v>
      </c>
      <c r="E244" s="130" t="s">
        <v>2038</v>
      </c>
      <c r="F244" s="2"/>
      <c r="G244" s="33"/>
    </row>
    <row r="245" spans="1:7" s="21" customFormat="1" x14ac:dyDescent="0.25">
      <c r="A245" s="99" t="s">
        <v>1755</v>
      </c>
      <c r="B245" s="99" t="s">
        <v>1755</v>
      </c>
      <c r="C245" s="99" t="s">
        <v>1941</v>
      </c>
      <c r="D245" s="130" t="s">
        <v>2039</v>
      </c>
      <c r="E245" s="130" t="s">
        <v>2039</v>
      </c>
      <c r="F245" s="2"/>
      <c r="G245" s="33"/>
    </row>
    <row r="246" spans="1:7" s="21" customFormat="1" x14ac:dyDescent="0.25">
      <c r="A246" s="99" t="s">
        <v>1950</v>
      </c>
      <c r="B246" s="99" t="s">
        <v>1950</v>
      </c>
      <c r="C246" s="99" t="s">
        <v>1951</v>
      </c>
      <c r="D246" s="130" t="s">
        <v>2040</v>
      </c>
      <c r="E246" s="130" t="s">
        <v>2040</v>
      </c>
      <c r="F246" s="2"/>
      <c r="G246" s="33"/>
    </row>
    <row r="247" spans="1:7" s="21" customFormat="1" x14ac:dyDescent="0.25">
      <c r="A247" s="99" t="s">
        <v>1681</v>
      </c>
      <c r="B247" s="108">
        <v>35150</v>
      </c>
      <c r="C247" s="23" t="s">
        <v>1405</v>
      </c>
      <c r="D247" s="2">
        <v>581.34</v>
      </c>
      <c r="E247" s="2">
        <v>581.34</v>
      </c>
      <c r="F247" s="2"/>
      <c r="G247" s="33"/>
    </row>
    <row r="248" spans="1:7" s="21" customFormat="1" x14ac:dyDescent="0.25">
      <c r="A248" s="23" t="s">
        <v>1404</v>
      </c>
      <c r="B248" s="108">
        <v>35150</v>
      </c>
      <c r="C248" s="23" t="s">
        <v>1405</v>
      </c>
      <c r="D248" s="2">
        <v>523.24</v>
      </c>
      <c r="E248" s="2">
        <v>523.24</v>
      </c>
      <c r="F248" s="2"/>
      <c r="G248" s="33"/>
    </row>
    <row r="249" spans="1:7" s="21" customFormat="1" x14ac:dyDescent="0.25">
      <c r="A249" s="23" t="s">
        <v>1944</v>
      </c>
      <c r="B249" s="108">
        <v>39148</v>
      </c>
      <c r="C249" s="23" t="s">
        <v>1948</v>
      </c>
      <c r="D249" s="112">
        <v>81.150000000000006</v>
      </c>
      <c r="E249" s="112">
        <v>81.150000000000006</v>
      </c>
      <c r="F249" s="2"/>
      <c r="G249" s="33"/>
    </row>
    <row r="250" spans="1:7" s="21" customFormat="1" x14ac:dyDescent="0.25">
      <c r="A250" s="23" t="s">
        <v>1945</v>
      </c>
      <c r="B250" s="108">
        <v>39148</v>
      </c>
      <c r="C250" s="23" t="s">
        <v>1948</v>
      </c>
      <c r="D250" s="112">
        <v>81.150000000000006</v>
      </c>
      <c r="E250" s="112">
        <v>81.150000000000006</v>
      </c>
      <c r="F250" s="2"/>
      <c r="G250" s="33"/>
    </row>
    <row r="251" spans="1:7" s="21" customFormat="1" x14ac:dyDescent="0.25">
      <c r="A251" s="23" t="s">
        <v>1946</v>
      </c>
      <c r="B251" s="108">
        <v>39148</v>
      </c>
      <c r="C251" s="23" t="s">
        <v>1948</v>
      </c>
      <c r="D251" s="112">
        <v>81.150000000000006</v>
      </c>
      <c r="E251" s="112">
        <v>81.150000000000006</v>
      </c>
      <c r="F251" s="2"/>
      <c r="G251" s="33"/>
    </row>
    <row r="252" spans="1:7" s="21" customFormat="1" x14ac:dyDescent="0.25">
      <c r="A252" s="23" t="s">
        <v>1937</v>
      </c>
      <c r="B252" s="108">
        <v>39149</v>
      </c>
      <c r="C252" s="23" t="s">
        <v>1947</v>
      </c>
      <c r="D252" s="112">
        <v>22.96</v>
      </c>
      <c r="E252" s="112">
        <v>22.96</v>
      </c>
      <c r="F252" s="2"/>
      <c r="G252" s="33"/>
    </row>
    <row r="253" spans="1:7" s="21" customFormat="1" x14ac:dyDescent="0.25">
      <c r="A253" s="23" t="s">
        <v>1938</v>
      </c>
      <c r="B253" s="108">
        <v>39149</v>
      </c>
      <c r="C253" s="23" t="s">
        <v>1947</v>
      </c>
      <c r="D253" s="112">
        <v>22.96</v>
      </c>
      <c r="E253" s="112">
        <v>22.96</v>
      </c>
      <c r="F253" s="2"/>
      <c r="G253" s="33"/>
    </row>
    <row r="254" spans="1:7" s="21" customFormat="1" x14ac:dyDescent="0.25">
      <c r="A254" s="23" t="s">
        <v>1939</v>
      </c>
      <c r="B254" s="108">
        <v>39149</v>
      </c>
      <c r="C254" s="23" t="s">
        <v>1947</v>
      </c>
      <c r="D254" s="112">
        <v>22.96</v>
      </c>
      <c r="E254" s="112">
        <v>22.96</v>
      </c>
      <c r="F254" s="2"/>
      <c r="G254" s="33"/>
    </row>
    <row r="255" spans="1:7" s="21" customFormat="1" x14ac:dyDescent="0.25">
      <c r="A255" s="23" t="s">
        <v>1975</v>
      </c>
      <c r="B255" s="108" t="s">
        <v>1984</v>
      </c>
      <c r="C255" s="23" t="s">
        <v>1992</v>
      </c>
      <c r="D255" s="2">
        <v>25.59</v>
      </c>
      <c r="E255" s="2">
        <v>25.59</v>
      </c>
      <c r="F255" s="2"/>
      <c r="G255" s="33"/>
    </row>
    <row r="256" spans="1:7" s="21" customFormat="1" x14ac:dyDescent="0.25">
      <c r="A256" s="23" t="s">
        <v>1975</v>
      </c>
      <c r="B256" s="108" t="s">
        <v>1980</v>
      </c>
      <c r="C256" s="23" t="s">
        <v>1992</v>
      </c>
      <c r="D256" s="2">
        <v>729.32</v>
      </c>
      <c r="E256" s="2">
        <v>729.32</v>
      </c>
      <c r="F256" s="2"/>
      <c r="G256" s="33"/>
    </row>
    <row r="257" spans="1:7" s="21" customFormat="1" x14ac:dyDescent="0.25">
      <c r="A257" s="23" t="s">
        <v>1975</v>
      </c>
      <c r="B257" s="108" t="s">
        <v>1990</v>
      </c>
      <c r="C257" s="23" t="s">
        <v>1992</v>
      </c>
      <c r="D257" s="2">
        <v>53892.54</v>
      </c>
      <c r="E257" s="2">
        <v>53892.54</v>
      </c>
      <c r="F257" s="2"/>
      <c r="G257" s="33"/>
    </row>
    <row r="258" spans="1:7" s="21" customFormat="1" x14ac:dyDescent="0.25">
      <c r="A258" s="23" t="s">
        <v>1976</v>
      </c>
      <c r="B258" s="108" t="s">
        <v>1985</v>
      </c>
      <c r="C258" s="23" t="s">
        <v>1993</v>
      </c>
      <c r="D258" s="2">
        <v>51.16</v>
      </c>
      <c r="E258" s="2">
        <v>51.16</v>
      </c>
      <c r="F258" s="2"/>
      <c r="G258" s="33"/>
    </row>
    <row r="259" spans="1:7" s="21" customFormat="1" x14ac:dyDescent="0.25">
      <c r="A259" s="23" t="s">
        <v>1976</v>
      </c>
      <c r="B259" s="108" t="s">
        <v>1981</v>
      </c>
      <c r="C259" s="23" t="s">
        <v>1993</v>
      </c>
      <c r="D259" s="2">
        <v>874.84</v>
      </c>
      <c r="E259" s="2">
        <v>874.84</v>
      </c>
      <c r="F259" s="33"/>
    </row>
    <row r="260" spans="1:7" s="21" customFormat="1" x14ac:dyDescent="0.25">
      <c r="A260" s="23" t="s">
        <v>1976</v>
      </c>
      <c r="B260" s="108" t="s">
        <v>1991</v>
      </c>
      <c r="C260" s="23" t="s">
        <v>1993</v>
      </c>
      <c r="D260" s="2">
        <v>53871.48</v>
      </c>
      <c r="E260" s="2">
        <v>53871.48</v>
      </c>
      <c r="F260" s="33"/>
    </row>
    <row r="261" spans="1:7" s="21" customFormat="1" x14ac:dyDescent="0.25">
      <c r="A261" s="23" t="s">
        <v>1977</v>
      </c>
      <c r="B261" s="108" t="s">
        <v>1986</v>
      </c>
      <c r="C261" s="23" t="s">
        <v>1994</v>
      </c>
      <c r="D261" s="2">
        <v>77.06</v>
      </c>
      <c r="E261" s="2">
        <v>77.06</v>
      </c>
      <c r="F261" s="33"/>
    </row>
    <row r="262" spans="1:7" s="21" customFormat="1" x14ac:dyDescent="0.25">
      <c r="A262" s="23" t="s">
        <v>1977</v>
      </c>
      <c r="B262" s="108" t="s">
        <v>1982</v>
      </c>
      <c r="C262" s="23" t="s">
        <v>1994</v>
      </c>
      <c r="D262" s="2">
        <v>924.72</v>
      </c>
      <c r="E262" s="2">
        <v>924.72</v>
      </c>
      <c r="F262" s="33"/>
    </row>
    <row r="263" spans="1:7" s="21" customFormat="1" x14ac:dyDescent="0.25">
      <c r="A263" s="23" t="s">
        <v>1978</v>
      </c>
      <c r="B263" s="108" t="s">
        <v>1987</v>
      </c>
      <c r="C263" s="23" t="s">
        <v>1995</v>
      </c>
      <c r="D263" s="2">
        <v>115.6</v>
      </c>
      <c r="E263" s="2">
        <v>115.6</v>
      </c>
      <c r="F263" s="33"/>
    </row>
    <row r="264" spans="1:7" s="21" customFormat="1" x14ac:dyDescent="0.25">
      <c r="A264" s="23" t="s">
        <v>1978</v>
      </c>
      <c r="B264" s="108" t="s">
        <v>1983</v>
      </c>
      <c r="C264" s="23" t="s">
        <v>1995</v>
      </c>
      <c r="D264" s="2">
        <v>693.6</v>
      </c>
      <c r="E264" s="2">
        <v>693.6</v>
      </c>
      <c r="F264" s="33"/>
    </row>
    <row r="265" spans="1:7" s="21" customFormat="1" x14ac:dyDescent="0.25">
      <c r="A265" s="23" t="s">
        <v>1979</v>
      </c>
      <c r="B265" s="108" t="s">
        <v>1988</v>
      </c>
      <c r="C265" s="23" t="s">
        <v>1996</v>
      </c>
      <c r="D265" s="2">
        <v>186.22</v>
      </c>
      <c r="E265" s="2">
        <v>186.22</v>
      </c>
      <c r="F265" s="33"/>
    </row>
    <row r="266" spans="1:7" s="21" customFormat="1" x14ac:dyDescent="0.25">
      <c r="A266" s="23" t="s">
        <v>1979</v>
      </c>
      <c r="B266" s="108" t="s">
        <v>1989</v>
      </c>
      <c r="C266" s="23" t="s">
        <v>1996</v>
      </c>
      <c r="D266" s="2">
        <v>1117.32</v>
      </c>
      <c r="E266" s="2">
        <v>1117.32</v>
      </c>
      <c r="F266" s="33"/>
    </row>
    <row r="267" spans="1:7" s="21" customFormat="1" x14ac:dyDescent="0.25">
      <c r="A267" s="23"/>
      <c r="B267" s="77"/>
      <c r="C267" s="23"/>
      <c r="D267" s="23"/>
      <c r="E267" s="23"/>
      <c r="F267" s="33"/>
    </row>
    <row r="268" spans="1:7" s="21" customFormat="1" x14ac:dyDescent="0.25">
      <c r="A268" s="23"/>
      <c r="B268" s="77"/>
      <c r="C268" s="23"/>
      <c r="D268" s="23"/>
      <c r="E268" s="23"/>
      <c r="F268" s="33"/>
    </row>
    <row r="269" spans="1:7" s="21" customFormat="1" x14ac:dyDescent="0.25">
      <c r="A269" s="23"/>
      <c r="B269" s="77"/>
      <c r="C269" s="23"/>
      <c r="D269" s="23"/>
      <c r="E269" s="23"/>
      <c r="F269" s="33"/>
    </row>
    <row r="270" spans="1:7" s="21" customFormat="1" x14ac:dyDescent="0.25">
      <c r="A270" s="23"/>
      <c r="B270" s="77"/>
      <c r="C270" s="23"/>
      <c r="D270" s="23"/>
      <c r="E270" s="23"/>
      <c r="F270" s="33"/>
    </row>
    <row r="271" spans="1:7" s="21" customFormat="1" x14ac:dyDescent="0.25">
      <c r="A271" s="23"/>
      <c r="B271" s="77"/>
      <c r="C271" s="23"/>
      <c r="D271" s="23"/>
      <c r="E271" s="23"/>
      <c r="F271" s="33"/>
    </row>
    <row r="272" spans="1:7" s="21" customFormat="1" x14ac:dyDescent="0.25">
      <c r="A272" s="23"/>
      <c r="B272" s="77"/>
      <c r="C272" s="23"/>
      <c r="D272" s="23"/>
      <c r="E272" s="23"/>
      <c r="F272" s="33"/>
    </row>
    <row r="273" spans="1:6" s="21" customFormat="1" x14ac:dyDescent="0.25">
      <c r="A273" s="23"/>
      <c r="B273" s="77"/>
      <c r="C273" s="23"/>
      <c r="D273" s="23"/>
      <c r="E273" s="23"/>
      <c r="F273" s="33"/>
    </row>
    <row r="274" spans="1:6" s="21" customFormat="1" x14ac:dyDescent="0.25">
      <c r="A274" s="23"/>
      <c r="B274" s="77"/>
      <c r="C274" s="23"/>
      <c r="D274" s="23"/>
      <c r="E274" s="23"/>
      <c r="F274" s="33"/>
    </row>
    <row r="275" spans="1:6" s="21" customFormat="1" x14ac:dyDescent="0.25">
      <c r="A275" s="23"/>
      <c r="B275" s="77"/>
      <c r="C275" s="23"/>
      <c r="D275" s="23"/>
      <c r="E275" s="23"/>
      <c r="F275" s="33"/>
    </row>
    <row r="276" spans="1:6" s="21" customFormat="1" x14ac:dyDescent="0.25">
      <c r="A276" s="23"/>
      <c r="B276" s="77"/>
      <c r="C276" s="23"/>
      <c r="D276" s="23"/>
      <c r="E276" s="23"/>
      <c r="F276" s="33"/>
    </row>
    <row r="277" spans="1:6" s="21" customFormat="1" x14ac:dyDescent="0.25">
      <c r="A277" s="23"/>
      <c r="B277" s="77"/>
      <c r="C277" s="23"/>
      <c r="D277" s="23"/>
      <c r="E277" s="23"/>
      <c r="F277" s="33"/>
    </row>
    <row r="278" spans="1:6" s="21" customFormat="1" x14ac:dyDescent="0.25">
      <c r="A278" s="23"/>
      <c r="B278" s="77"/>
      <c r="C278" s="23"/>
      <c r="D278" s="23"/>
      <c r="E278" s="23"/>
      <c r="F278" s="33"/>
    </row>
    <row r="279" spans="1:6" s="21" customFormat="1" x14ac:dyDescent="0.25">
      <c r="A279" s="23"/>
      <c r="B279" s="77"/>
      <c r="C279" s="23"/>
      <c r="D279" s="23"/>
      <c r="E279" s="23"/>
      <c r="F279" s="33"/>
    </row>
    <row r="280" spans="1:6" s="21" customFormat="1" x14ac:dyDescent="0.25">
      <c r="A280" s="23"/>
      <c r="B280" s="77"/>
      <c r="C280" s="23"/>
      <c r="D280" s="23"/>
      <c r="E280" s="23"/>
      <c r="F280" s="33"/>
    </row>
    <row r="281" spans="1:6" s="21" customFormat="1" x14ac:dyDescent="0.25">
      <c r="A281" s="23"/>
      <c r="B281" s="77"/>
      <c r="C281" s="23"/>
      <c r="D281" s="23"/>
      <c r="E281" s="23"/>
      <c r="F281" s="33"/>
    </row>
    <row r="282" spans="1:6" s="21" customFormat="1" x14ac:dyDescent="0.25">
      <c r="A282" s="23"/>
      <c r="B282" s="77"/>
      <c r="C282" s="23"/>
      <c r="D282" s="23"/>
      <c r="E282" s="23"/>
      <c r="F282" s="33"/>
    </row>
    <row r="283" spans="1:6" s="21" customFormat="1" x14ac:dyDescent="0.25">
      <c r="A283" s="23"/>
      <c r="B283" s="77"/>
      <c r="C283" s="23"/>
      <c r="D283" s="23"/>
      <c r="E283" s="23"/>
      <c r="F283" s="33"/>
    </row>
    <row r="284" spans="1:6" s="21" customFormat="1" x14ac:dyDescent="0.25">
      <c r="A284" s="23"/>
      <c r="B284" s="77"/>
      <c r="C284" s="23"/>
      <c r="D284" s="23"/>
      <c r="E284" s="23"/>
      <c r="F284" s="33"/>
    </row>
    <row r="285" spans="1:6" s="21" customFormat="1" x14ac:dyDescent="0.25">
      <c r="A285" s="23"/>
      <c r="B285" s="77"/>
      <c r="C285" s="23"/>
      <c r="D285" s="23"/>
      <c r="E285" s="23"/>
      <c r="F285" s="33"/>
    </row>
    <row r="286" spans="1:6" s="21" customFormat="1" x14ac:dyDescent="0.25">
      <c r="A286" s="23"/>
      <c r="B286" s="77"/>
      <c r="C286" s="23"/>
      <c r="D286" s="23"/>
      <c r="E286" s="23"/>
      <c r="F286" s="33"/>
    </row>
    <row r="287" spans="1:6" s="21" customFormat="1" x14ac:dyDescent="0.25">
      <c r="A287" s="23"/>
      <c r="B287" s="77"/>
      <c r="C287" s="23"/>
      <c r="D287" s="23"/>
      <c r="E287" s="23"/>
      <c r="F287" s="33"/>
    </row>
    <row r="288" spans="1:6" s="21" customFormat="1" x14ac:dyDescent="0.25">
      <c r="A288" s="23"/>
      <c r="B288" s="77"/>
      <c r="C288" s="23"/>
      <c r="D288" s="23"/>
      <c r="E288" s="23"/>
      <c r="F288" s="33"/>
    </row>
    <row r="289" spans="1:6" s="21" customFormat="1" x14ac:dyDescent="0.25">
      <c r="A289" s="23"/>
      <c r="B289" s="77"/>
      <c r="C289" s="23"/>
      <c r="D289" s="23"/>
      <c r="E289" s="23"/>
      <c r="F289" s="33"/>
    </row>
    <row r="290" spans="1:6" s="21" customFormat="1" x14ac:dyDescent="0.25">
      <c r="A290" s="23"/>
      <c r="B290" s="77"/>
      <c r="C290" s="23"/>
      <c r="D290" s="23"/>
      <c r="E290" s="23"/>
      <c r="F290" s="33"/>
    </row>
    <row r="291" spans="1:6" s="21" customFormat="1" x14ac:dyDescent="0.25">
      <c r="A291" s="23"/>
      <c r="B291" s="77"/>
      <c r="C291" s="23"/>
      <c r="D291" s="23"/>
      <c r="E291" s="23"/>
      <c r="F291" s="33"/>
    </row>
    <row r="292" spans="1:6" s="21" customFormat="1" x14ac:dyDescent="0.25">
      <c r="A292" s="23"/>
      <c r="B292" s="77"/>
      <c r="C292" s="23"/>
      <c r="D292" s="23"/>
      <c r="E292" s="23"/>
      <c r="F292" s="33"/>
    </row>
    <row r="293" spans="1:6" s="21" customFormat="1" x14ac:dyDescent="0.25">
      <c r="A293" s="23"/>
      <c r="B293" s="77"/>
      <c r="C293" s="23"/>
      <c r="D293" s="23"/>
      <c r="E293" s="23"/>
      <c r="F293" s="33"/>
    </row>
    <row r="294" spans="1:6" s="21" customFormat="1" x14ac:dyDescent="0.25">
      <c r="A294" s="23"/>
      <c r="B294" s="77"/>
      <c r="C294" s="23"/>
      <c r="D294" s="23"/>
      <c r="E294" s="23"/>
      <c r="F294" s="33"/>
    </row>
    <row r="295" spans="1:6" s="21" customFormat="1" x14ac:dyDescent="0.25">
      <c r="A295" s="23"/>
      <c r="B295" s="77"/>
      <c r="C295" s="23"/>
      <c r="D295" s="23"/>
      <c r="E295" s="23"/>
      <c r="F295" s="33"/>
    </row>
    <row r="296" spans="1:6" s="21" customFormat="1" x14ac:dyDescent="0.25">
      <c r="A296" s="23"/>
      <c r="B296" s="77"/>
      <c r="C296" s="23"/>
      <c r="D296" s="23"/>
      <c r="E296" s="23"/>
      <c r="F296" s="33"/>
    </row>
    <row r="297" spans="1:6" s="21" customFormat="1" x14ac:dyDescent="0.25">
      <c r="A297" s="23"/>
      <c r="B297" s="77"/>
      <c r="C297" s="23"/>
      <c r="D297" s="23"/>
      <c r="E297" s="23"/>
      <c r="F297" s="33"/>
    </row>
    <row r="298" spans="1:6" s="21" customFormat="1" x14ac:dyDescent="0.25">
      <c r="A298" s="23"/>
      <c r="B298" s="77"/>
      <c r="C298" s="23"/>
      <c r="D298" s="23"/>
      <c r="E298" s="23"/>
      <c r="F298" s="33"/>
    </row>
    <row r="299" spans="1:6" s="21" customFormat="1" x14ac:dyDescent="0.25">
      <c r="A299" s="23"/>
      <c r="B299" s="77"/>
      <c r="C299" s="23"/>
      <c r="D299" s="23"/>
      <c r="E299" s="23"/>
      <c r="F299" s="33"/>
    </row>
    <row r="300" spans="1:6" s="21" customFormat="1" x14ac:dyDescent="0.25">
      <c r="A300" s="23"/>
      <c r="B300" s="79"/>
      <c r="C300" s="23"/>
      <c r="D300" s="23"/>
      <c r="E300" s="23"/>
      <c r="F300" s="33"/>
    </row>
    <row r="301" spans="1:6" s="21" customFormat="1" x14ac:dyDescent="0.25">
      <c r="A301" s="23"/>
      <c r="B301" s="79"/>
      <c r="C301" s="23"/>
      <c r="D301" s="23"/>
      <c r="E301" s="23"/>
      <c r="F301" s="33"/>
    </row>
    <row r="302" spans="1:6" s="21" customFormat="1" x14ac:dyDescent="0.25">
      <c r="A302" s="23"/>
      <c r="B302" s="77"/>
      <c r="C302" s="23"/>
      <c r="D302" s="23"/>
      <c r="E302" s="23"/>
      <c r="F302" s="33"/>
    </row>
    <row r="303" spans="1:6" s="21" customFormat="1" x14ac:dyDescent="0.25">
      <c r="A303" s="23"/>
      <c r="B303" s="77"/>
      <c r="C303" s="23"/>
      <c r="D303" s="23"/>
      <c r="E303" s="23"/>
      <c r="F303" s="33"/>
    </row>
    <row r="304" spans="1:6" s="21" customFormat="1" x14ac:dyDescent="0.25">
      <c r="A304" s="23"/>
      <c r="B304" s="77"/>
      <c r="C304" s="23"/>
      <c r="D304" s="23"/>
      <c r="E304" s="23"/>
      <c r="F304" s="33"/>
    </row>
    <row r="305" spans="1:6" s="21" customFormat="1" x14ac:dyDescent="0.25">
      <c r="A305" s="23"/>
      <c r="B305" s="77"/>
      <c r="C305" s="23"/>
      <c r="D305" s="23"/>
      <c r="E305" s="23"/>
      <c r="F305" s="33"/>
    </row>
    <row r="306" spans="1:6" s="21" customFormat="1" x14ac:dyDescent="0.25">
      <c r="A306" s="23"/>
      <c r="B306" s="77"/>
      <c r="C306" s="23"/>
      <c r="D306" s="23"/>
      <c r="E306" s="23"/>
      <c r="F306" s="33"/>
    </row>
    <row r="307" spans="1:6" s="21" customFormat="1" x14ac:dyDescent="0.25">
      <c r="A307" s="23"/>
      <c r="B307" s="77"/>
      <c r="C307" s="23"/>
      <c r="D307" s="23"/>
      <c r="E307" s="23"/>
      <c r="F307" s="33"/>
    </row>
    <row r="308" spans="1:6" s="21" customFormat="1" x14ac:dyDescent="0.25">
      <c r="A308" s="23"/>
      <c r="B308" s="77"/>
      <c r="C308" s="23"/>
      <c r="D308" s="23"/>
      <c r="E308" s="23"/>
      <c r="F308" s="33"/>
    </row>
    <row r="309" spans="1:6" s="21" customFormat="1" x14ac:dyDescent="0.25">
      <c r="A309" s="23"/>
      <c r="B309" s="77"/>
      <c r="C309" s="23"/>
      <c r="D309" s="23"/>
      <c r="E309" s="23"/>
      <c r="F309" s="33"/>
    </row>
    <row r="310" spans="1:6" s="21" customFormat="1" x14ac:dyDescent="0.25">
      <c r="A310" s="23"/>
      <c r="B310" s="77"/>
      <c r="C310" s="23"/>
      <c r="D310" s="23"/>
      <c r="E310" s="23"/>
      <c r="F310" s="33"/>
    </row>
    <row r="311" spans="1:6" s="21" customFormat="1" x14ac:dyDescent="0.25">
      <c r="A311" s="23"/>
      <c r="B311" s="77"/>
      <c r="C311" s="23"/>
      <c r="D311" s="23"/>
      <c r="E311" s="23"/>
      <c r="F311" s="33"/>
    </row>
    <row r="312" spans="1:6" s="21" customFormat="1" x14ac:dyDescent="0.25">
      <c r="A312" s="23"/>
      <c r="B312" s="77"/>
      <c r="C312" s="23"/>
      <c r="D312" s="23"/>
      <c r="E312" s="23"/>
      <c r="F312" s="33"/>
    </row>
    <row r="313" spans="1:6" s="21" customFormat="1" x14ac:dyDescent="0.25">
      <c r="A313" s="23"/>
      <c r="B313" s="77"/>
      <c r="C313" s="23"/>
      <c r="D313" s="23"/>
      <c r="E313" s="23"/>
      <c r="F313" s="33"/>
    </row>
    <row r="314" spans="1:6" s="21" customFormat="1" x14ac:dyDescent="0.25">
      <c r="A314" s="23"/>
      <c r="B314" s="77"/>
      <c r="C314" s="23"/>
      <c r="D314" s="23"/>
      <c r="E314" s="23"/>
      <c r="F314" s="33"/>
    </row>
    <row r="315" spans="1:6" s="21" customFormat="1" x14ac:dyDescent="0.25">
      <c r="A315" s="23"/>
      <c r="B315" s="77"/>
      <c r="C315" s="23"/>
      <c r="D315" s="23"/>
      <c r="E315" s="23"/>
      <c r="F315" s="33"/>
    </row>
    <row r="316" spans="1:6" s="21" customFormat="1" x14ac:dyDescent="0.25">
      <c r="A316" s="23"/>
      <c r="B316" s="77"/>
      <c r="C316" s="23"/>
      <c r="D316" s="23"/>
      <c r="E316" s="23"/>
      <c r="F316" s="33"/>
    </row>
    <row r="317" spans="1:6" s="21" customFormat="1" x14ac:dyDescent="0.25">
      <c r="A317" s="23"/>
      <c r="B317" s="77"/>
      <c r="C317" s="23"/>
      <c r="D317" s="23"/>
      <c r="E317" s="23"/>
      <c r="F317" s="33"/>
    </row>
    <row r="318" spans="1:6" s="21" customFormat="1" x14ac:dyDescent="0.25">
      <c r="A318" s="23"/>
      <c r="B318" s="77"/>
      <c r="C318" s="23"/>
      <c r="D318" s="23"/>
      <c r="E318" s="23"/>
      <c r="F318" s="33"/>
    </row>
    <row r="319" spans="1:6" s="21" customFormat="1" x14ac:dyDescent="0.25">
      <c r="A319" s="23"/>
      <c r="B319" s="77"/>
      <c r="C319" s="23"/>
      <c r="D319" s="23"/>
      <c r="E319" s="23"/>
      <c r="F319" s="33"/>
    </row>
    <row r="320" spans="1:6" s="21" customFormat="1" x14ac:dyDescent="0.25">
      <c r="A320" s="23"/>
      <c r="B320" s="77"/>
      <c r="C320" s="23"/>
      <c r="D320" s="23"/>
      <c r="E320" s="23"/>
      <c r="F320" s="33"/>
    </row>
    <row r="321" spans="1:6" s="21" customFormat="1" x14ac:dyDescent="0.25">
      <c r="A321" s="23"/>
      <c r="B321" s="77"/>
      <c r="C321" s="23"/>
      <c r="D321" s="23"/>
      <c r="E321" s="23"/>
      <c r="F321" s="33"/>
    </row>
    <row r="322" spans="1:6" s="21" customFormat="1" x14ac:dyDescent="0.25">
      <c r="A322" s="23"/>
      <c r="B322" s="77"/>
      <c r="C322" s="23"/>
      <c r="D322" s="23"/>
      <c r="E322" s="23"/>
      <c r="F322" s="33"/>
    </row>
    <row r="323" spans="1:6" s="21" customFormat="1" x14ac:dyDescent="0.25">
      <c r="A323" s="23"/>
      <c r="B323" s="77"/>
      <c r="C323" s="23"/>
      <c r="D323" s="23"/>
      <c r="E323" s="23"/>
      <c r="F323" s="33"/>
    </row>
    <row r="324" spans="1:6" s="21" customFormat="1" x14ac:dyDescent="0.25">
      <c r="A324" s="23"/>
      <c r="B324" s="77"/>
      <c r="C324" s="23"/>
      <c r="D324" s="23"/>
      <c r="E324" s="23"/>
      <c r="F324" s="33"/>
    </row>
    <row r="325" spans="1:6" s="21" customFormat="1" x14ac:dyDescent="0.25">
      <c r="A325" s="23"/>
      <c r="B325" s="77"/>
      <c r="C325" s="23"/>
      <c r="D325" s="23"/>
      <c r="E325" s="23"/>
      <c r="F325" s="33"/>
    </row>
    <row r="326" spans="1:6" s="21" customFormat="1" x14ac:dyDescent="0.25">
      <c r="A326" s="23"/>
      <c r="B326" s="77"/>
      <c r="C326" s="23"/>
      <c r="D326" s="23"/>
      <c r="E326" s="23"/>
      <c r="F326" s="33"/>
    </row>
    <row r="327" spans="1:6" s="21" customFormat="1" x14ac:dyDescent="0.25">
      <c r="A327" s="23"/>
      <c r="B327" s="77"/>
      <c r="C327" s="23"/>
      <c r="D327" s="23"/>
      <c r="E327" s="23"/>
      <c r="F327" s="33"/>
    </row>
    <row r="328" spans="1:6" s="21" customFormat="1" x14ac:dyDescent="0.25">
      <c r="A328" s="23"/>
      <c r="B328" s="77"/>
      <c r="C328" s="23"/>
      <c r="D328" s="23"/>
      <c r="E328" s="23"/>
      <c r="F328" s="33"/>
    </row>
    <row r="329" spans="1:6" s="6" customFormat="1" ht="14.5" x14ac:dyDescent="0.35">
      <c r="A329" s="23"/>
      <c r="B329" s="77"/>
      <c r="C329" s="23"/>
      <c r="D329" s="23"/>
      <c r="E329" s="23"/>
      <c r="F329" s="33"/>
    </row>
    <row r="330" spans="1:6" s="22" customFormat="1" x14ac:dyDescent="0.25">
      <c r="A330" s="23"/>
      <c r="B330" s="77"/>
      <c r="C330" s="23"/>
      <c r="D330" s="23"/>
      <c r="E330" s="23"/>
      <c r="F330" s="33"/>
    </row>
    <row r="331" spans="1:6" s="6" customFormat="1" ht="14.5" x14ac:dyDescent="0.35">
      <c r="A331" s="23"/>
      <c r="B331" s="77"/>
      <c r="C331" s="23"/>
      <c r="D331" s="23"/>
      <c r="E331" s="23"/>
      <c r="F331" s="33"/>
    </row>
    <row r="332" spans="1:6" s="21" customFormat="1" x14ac:dyDescent="0.25">
      <c r="A332" s="23"/>
      <c r="B332" s="77"/>
      <c r="C332" s="23"/>
      <c r="D332" s="23"/>
      <c r="E332" s="23"/>
      <c r="F332" s="33"/>
    </row>
    <row r="333" spans="1:6" s="21" customFormat="1" x14ac:dyDescent="0.25">
      <c r="A333" s="23"/>
      <c r="B333" s="77"/>
      <c r="C333" s="23"/>
      <c r="D333" s="23"/>
      <c r="E333" s="23"/>
      <c r="F333" s="33"/>
    </row>
    <row r="334" spans="1:6" s="21" customFormat="1" x14ac:dyDescent="0.25">
      <c r="A334" s="23"/>
      <c r="B334" s="77"/>
      <c r="C334" s="23"/>
      <c r="D334" s="23"/>
      <c r="E334" s="23"/>
      <c r="F334" s="33"/>
    </row>
    <row r="335" spans="1:6" s="21" customFormat="1" x14ac:dyDescent="0.25">
      <c r="A335" s="23"/>
      <c r="B335" s="77"/>
      <c r="C335" s="23"/>
      <c r="D335" s="23"/>
      <c r="E335" s="23"/>
      <c r="F335" s="33"/>
    </row>
    <row r="336" spans="1:6" s="21" customFormat="1" x14ac:dyDescent="0.25">
      <c r="A336" s="23"/>
      <c r="B336" s="77"/>
      <c r="C336" s="23"/>
      <c r="D336" s="23"/>
      <c r="E336" s="23"/>
      <c r="F336" s="33"/>
    </row>
    <row r="337" spans="1:6" s="21" customFormat="1" x14ac:dyDescent="0.25">
      <c r="A337" s="23"/>
      <c r="B337" s="77"/>
      <c r="C337" s="23"/>
      <c r="D337" s="23"/>
      <c r="E337" s="23"/>
      <c r="F337" s="33"/>
    </row>
    <row r="338" spans="1:6" s="21" customFormat="1" x14ac:dyDescent="0.25">
      <c r="A338" s="23"/>
      <c r="B338" s="77"/>
      <c r="C338" s="23"/>
      <c r="D338" s="23"/>
      <c r="E338" s="23"/>
      <c r="F338" s="33"/>
    </row>
    <row r="339" spans="1:6" s="21" customFormat="1" x14ac:dyDescent="0.25">
      <c r="A339" s="23"/>
      <c r="B339" s="77"/>
      <c r="C339" s="23"/>
      <c r="D339" s="23"/>
      <c r="E339" s="23"/>
      <c r="F339" s="33"/>
    </row>
    <row r="340" spans="1:6" s="21" customFormat="1" x14ac:dyDescent="0.25">
      <c r="A340" s="23"/>
      <c r="B340" s="77"/>
      <c r="C340" s="23"/>
      <c r="D340" s="23"/>
      <c r="E340" s="23"/>
      <c r="F340" s="33"/>
    </row>
    <row r="341" spans="1:6" s="21" customFormat="1" x14ac:dyDescent="0.25">
      <c r="A341" s="23"/>
      <c r="B341" s="77"/>
      <c r="C341" s="23"/>
      <c r="D341" s="23"/>
      <c r="E341" s="23"/>
      <c r="F341" s="33"/>
    </row>
    <row r="342" spans="1:6" s="21" customFormat="1" x14ac:dyDescent="0.25">
      <c r="A342" s="23"/>
      <c r="B342" s="77"/>
      <c r="C342" s="23"/>
      <c r="D342" s="23"/>
      <c r="E342" s="23"/>
      <c r="F342" s="33"/>
    </row>
    <row r="343" spans="1:6" s="21" customFormat="1" x14ac:dyDescent="0.25">
      <c r="A343" s="23"/>
      <c r="B343" s="77"/>
      <c r="C343" s="23"/>
      <c r="D343" s="23"/>
      <c r="E343" s="23"/>
      <c r="F343" s="33"/>
    </row>
    <row r="344" spans="1:6" s="21" customFormat="1" x14ac:dyDescent="0.25">
      <c r="A344" s="23"/>
      <c r="B344" s="77"/>
      <c r="C344" s="23"/>
      <c r="D344" s="23"/>
      <c r="E344" s="23"/>
      <c r="F344" s="33"/>
    </row>
    <row r="345" spans="1:6" s="21" customFormat="1" x14ac:dyDescent="0.25">
      <c r="A345" s="23"/>
      <c r="B345" s="77"/>
      <c r="C345" s="23"/>
      <c r="D345" s="23"/>
      <c r="E345" s="23"/>
      <c r="F345" s="33"/>
    </row>
    <row r="346" spans="1:6" s="21" customFormat="1" x14ac:dyDescent="0.25">
      <c r="A346" s="23"/>
      <c r="B346" s="77"/>
      <c r="C346" s="23"/>
      <c r="D346" s="23"/>
      <c r="E346" s="23"/>
      <c r="F346" s="33"/>
    </row>
    <row r="347" spans="1:6" s="21" customFormat="1" x14ac:dyDescent="0.25">
      <c r="A347" s="23"/>
      <c r="B347" s="77"/>
      <c r="C347" s="23"/>
      <c r="D347" s="23"/>
      <c r="E347" s="23"/>
      <c r="F347" s="33"/>
    </row>
    <row r="348" spans="1:6" s="21" customFormat="1" x14ac:dyDescent="0.25">
      <c r="A348" s="23"/>
      <c r="B348" s="77"/>
      <c r="C348" s="23"/>
      <c r="D348" s="23"/>
      <c r="E348" s="23"/>
      <c r="F348" s="33"/>
    </row>
    <row r="349" spans="1:6" s="21" customFormat="1" x14ac:dyDescent="0.25">
      <c r="A349" s="23"/>
      <c r="B349" s="77"/>
      <c r="C349" s="23"/>
      <c r="D349" s="23"/>
      <c r="E349" s="23"/>
      <c r="F349" s="33"/>
    </row>
    <row r="350" spans="1:6" s="21" customFormat="1" x14ac:dyDescent="0.25">
      <c r="A350" s="23"/>
      <c r="B350" s="77"/>
      <c r="C350" s="23"/>
      <c r="D350" s="23"/>
      <c r="E350" s="23"/>
      <c r="F350" s="33"/>
    </row>
    <row r="351" spans="1:6" s="21" customFormat="1" x14ac:dyDescent="0.25">
      <c r="A351" s="23"/>
      <c r="B351" s="77"/>
      <c r="C351" s="23"/>
      <c r="D351" s="23"/>
      <c r="E351" s="23"/>
      <c r="F351" s="33"/>
    </row>
    <row r="352" spans="1:6" s="21" customFormat="1" x14ac:dyDescent="0.25">
      <c r="A352" s="23"/>
      <c r="B352" s="77"/>
      <c r="C352" s="23"/>
      <c r="D352" s="23"/>
      <c r="E352" s="23"/>
      <c r="F352" s="33"/>
    </row>
    <row r="353" spans="1:6" s="21" customFormat="1" x14ac:dyDescent="0.25">
      <c r="A353" s="23"/>
      <c r="B353" s="77"/>
      <c r="C353" s="23"/>
      <c r="D353" s="23"/>
      <c r="E353" s="23"/>
      <c r="F353" s="33"/>
    </row>
    <row r="354" spans="1:6" s="21" customFormat="1" x14ac:dyDescent="0.25">
      <c r="A354" s="23"/>
      <c r="B354" s="77"/>
      <c r="C354" s="23"/>
      <c r="D354" s="23"/>
      <c r="E354" s="23"/>
      <c r="F354" s="33"/>
    </row>
    <row r="355" spans="1:6" s="21" customFormat="1" x14ac:dyDescent="0.25">
      <c r="A355" s="23"/>
      <c r="B355" s="77"/>
      <c r="C355" s="23"/>
      <c r="D355" s="23"/>
      <c r="E355" s="23"/>
      <c r="F355" s="33"/>
    </row>
    <row r="356" spans="1:6" s="21" customFormat="1" x14ac:dyDescent="0.25">
      <c r="A356" s="23"/>
      <c r="B356" s="77"/>
      <c r="C356" s="23"/>
      <c r="D356" s="23"/>
      <c r="E356" s="23"/>
      <c r="F356" s="33"/>
    </row>
    <row r="357" spans="1:6" s="21" customFormat="1" x14ac:dyDescent="0.25">
      <c r="A357" s="23"/>
      <c r="B357" s="77"/>
      <c r="C357" s="23"/>
      <c r="D357" s="23"/>
      <c r="E357" s="23"/>
      <c r="F357" s="33"/>
    </row>
    <row r="358" spans="1:6" s="21" customFormat="1" x14ac:dyDescent="0.25">
      <c r="A358" s="23"/>
      <c r="B358" s="77"/>
      <c r="C358" s="23"/>
      <c r="D358" s="23"/>
      <c r="E358" s="23"/>
      <c r="F358" s="33"/>
    </row>
    <row r="359" spans="1:6" s="21" customFormat="1" x14ac:dyDescent="0.25">
      <c r="A359" s="23"/>
      <c r="B359" s="77"/>
      <c r="C359" s="23"/>
      <c r="D359" s="23"/>
      <c r="E359" s="23"/>
      <c r="F359" s="33"/>
    </row>
    <row r="360" spans="1:6" s="21" customFormat="1" x14ac:dyDescent="0.25">
      <c r="A360" s="23"/>
      <c r="B360" s="77"/>
      <c r="C360" s="23"/>
      <c r="D360" s="23"/>
      <c r="E360" s="23"/>
      <c r="F360" s="33"/>
    </row>
    <row r="361" spans="1:6" s="21" customFormat="1" x14ac:dyDescent="0.25">
      <c r="A361" s="23"/>
      <c r="B361" s="77"/>
      <c r="C361" s="23"/>
      <c r="D361" s="23"/>
      <c r="E361" s="23"/>
      <c r="F361" s="33"/>
    </row>
    <row r="362" spans="1:6" s="21" customFormat="1" x14ac:dyDescent="0.25">
      <c r="A362" s="23"/>
      <c r="B362" s="77"/>
      <c r="C362" s="23"/>
      <c r="D362" s="23"/>
      <c r="E362" s="23"/>
      <c r="F362" s="33"/>
    </row>
    <row r="363" spans="1:6" s="21" customFormat="1" x14ac:dyDescent="0.25">
      <c r="A363" s="23"/>
      <c r="B363" s="77"/>
      <c r="C363" s="23"/>
      <c r="D363" s="23"/>
      <c r="E363" s="23"/>
      <c r="F363" s="33"/>
    </row>
    <row r="364" spans="1:6" s="21" customFormat="1" x14ac:dyDescent="0.25">
      <c r="A364" s="23"/>
      <c r="B364" s="77"/>
      <c r="C364" s="23"/>
      <c r="D364" s="23"/>
      <c r="E364" s="23"/>
      <c r="F364" s="33"/>
    </row>
    <row r="365" spans="1:6" s="21" customFormat="1" x14ac:dyDescent="0.25">
      <c r="A365" s="23"/>
      <c r="B365" s="77"/>
      <c r="C365" s="23"/>
      <c r="D365" s="23"/>
      <c r="E365" s="23"/>
      <c r="F365" s="33"/>
    </row>
    <row r="366" spans="1:6" s="21" customFormat="1" x14ac:dyDescent="0.25">
      <c r="A366" s="23"/>
      <c r="B366" s="77"/>
      <c r="C366" s="23"/>
      <c r="D366" s="23"/>
      <c r="E366" s="23"/>
      <c r="F366" s="33"/>
    </row>
    <row r="367" spans="1:6" s="21" customFormat="1" x14ac:dyDescent="0.25">
      <c r="A367" s="23"/>
      <c r="B367" s="77"/>
      <c r="C367" s="23"/>
      <c r="D367" s="23"/>
      <c r="E367" s="23"/>
      <c r="F367" s="33"/>
    </row>
    <row r="368" spans="1:6" s="21" customFormat="1" x14ac:dyDescent="0.25">
      <c r="A368" s="23"/>
      <c r="B368" s="77"/>
      <c r="C368" s="23"/>
      <c r="D368" s="23"/>
      <c r="E368" s="23"/>
      <c r="F368" s="33"/>
    </row>
    <row r="369" spans="1:6" s="21" customFormat="1" x14ac:dyDescent="0.25">
      <c r="A369" s="23"/>
      <c r="B369" s="77"/>
      <c r="C369" s="23"/>
      <c r="D369" s="23"/>
      <c r="E369" s="23"/>
      <c r="F369" s="33"/>
    </row>
    <row r="370" spans="1:6" s="21" customFormat="1" x14ac:dyDescent="0.25">
      <c r="A370" s="23"/>
      <c r="B370" s="77"/>
      <c r="C370" s="23"/>
      <c r="D370" s="23"/>
      <c r="E370" s="23"/>
      <c r="F370" s="33"/>
    </row>
    <row r="371" spans="1:6" s="21" customFormat="1" x14ac:dyDescent="0.25">
      <c r="A371" s="23"/>
      <c r="B371" s="77"/>
      <c r="C371" s="23"/>
      <c r="D371" s="23"/>
      <c r="E371" s="23"/>
      <c r="F371" s="33"/>
    </row>
    <row r="372" spans="1:6" s="21" customFormat="1" x14ac:dyDescent="0.25">
      <c r="A372" s="23"/>
      <c r="B372" s="77"/>
      <c r="C372" s="23"/>
      <c r="D372" s="23"/>
      <c r="E372" s="23"/>
      <c r="F372" s="33"/>
    </row>
    <row r="373" spans="1:6" s="21" customFormat="1" x14ac:dyDescent="0.25">
      <c r="A373" s="23"/>
      <c r="B373" s="77"/>
      <c r="C373" s="23"/>
      <c r="D373" s="23"/>
      <c r="E373" s="23"/>
      <c r="F373" s="33"/>
    </row>
    <row r="374" spans="1:6" s="21" customFormat="1" x14ac:dyDescent="0.25">
      <c r="A374" s="23"/>
      <c r="B374" s="77"/>
      <c r="C374" s="23"/>
      <c r="D374" s="23"/>
      <c r="E374" s="23"/>
      <c r="F374" s="33"/>
    </row>
    <row r="375" spans="1:6" s="21" customFormat="1" x14ac:dyDescent="0.25">
      <c r="A375" s="23"/>
      <c r="B375" s="77"/>
      <c r="C375" s="23"/>
      <c r="D375" s="23"/>
      <c r="E375" s="23"/>
      <c r="F375" s="33"/>
    </row>
    <row r="376" spans="1:6" s="21" customFormat="1" x14ac:dyDescent="0.25">
      <c r="A376" s="23"/>
      <c r="B376" s="77"/>
      <c r="C376" s="23"/>
      <c r="D376" s="23"/>
      <c r="E376" s="23"/>
      <c r="F376" s="33"/>
    </row>
    <row r="377" spans="1:6" s="21" customFormat="1" x14ac:dyDescent="0.25">
      <c r="A377" s="23"/>
      <c r="B377" s="77"/>
      <c r="C377" s="23"/>
      <c r="D377" s="23"/>
      <c r="E377" s="23"/>
      <c r="F377" s="33"/>
    </row>
    <row r="378" spans="1:6" s="21" customFormat="1" x14ac:dyDescent="0.25">
      <c r="A378" s="23"/>
      <c r="B378" s="77"/>
      <c r="C378" s="23"/>
      <c r="D378" s="23"/>
      <c r="E378" s="23"/>
      <c r="F378" s="33"/>
    </row>
    <row r="379" spans="1:6" s="21" customFormat="1" x14ac:dyDescent="0.25">
      <c r="A379" s="23"/>
      <c r="B379" s="77"/>
      <c r="C379" s="23"/>
      <c r="D379" s="23"/>
      <c r="E379" s="23"/>
      <c r="F379" s="33"/>
    </row>
    <row r="380" spans="1:6" s="21" customFormat="1" x14ac:dyDescent="0.25">
      <c r="A380" s="23"/>
      <c r="B380" s="77"/>
      <c r="C380" s="23"/>
      <c r="D380" s="23"/>
      <c r="E380" s="23"/>
      <c r="F380" s="33"/>
    </row>
    <row r="381" spans="1:6" s="21" customFormat="1" x14ac:dyDescent="0.25">
      <c r="A381" s="23"/>
      <c r="B381" s="77"/>
      <c r="C381" s="23"/>
      <c r="D381" s="23"/>
      <c r="E381" s="23"/>
      <c r="F381" s="33"/>
    </row>
    <row r="382" spans="1:6" s="21" customFormat="1" x14ac:dyDescent="0.25">
      <c r="A382" s="23"/>
      <c r="B382" s="77"/>
      <c r="C382" s="23"/>
      <c r="D382" s="23"/>
      <c r="E382" s="23"/>
      <c r="F382" s="33"/>
    </row>
    <row r="383" spans="1:6" s="21" customFormat="1" x14ac:dyDescent="0.25">
      <c r="A383" s="23"/>
      <c r="B383" s="77"/>
      <c r="C383" s="23"/>
      <c r="D383" s="23"/>
      <c r="E383" s="23"/>
      <c r="F383" s="33"/>
    </row>
    <row r="384" spans="1:6" s="21" customFormat="1" x14ac:dyDescent="0.25">
      <c r="A384" s="23"/>
      <c r="B384" s="77"/>
      <c r="C384" s="23"/>
      <c r="D384" s="23"/>
      <c r="E384" s="23"/>
      <c r="F384" s="33"/>
    </row>
    <row r="385" spans="1:6" s="21" customFormat="1" x14ac:dyDescent="0.25">
      <c r="A385" s="23"/>
      <c r="B385" s="77"/>
      <c r="C385" s="23"/>
      <c r="D385" s="23"/>
      <c r="E385" s="23"/>
      <c r="F385" s="33"/>
    </row>
    <row r="386" spans="1:6" s="21" customFormat="1" x14ac:dyDescent="0.25">
      <c r="A386" s="23"/>
      <c r="B386" s="77"/>
      <c r="C386" s="23"/>
      <c r="D386" s="23"/>
      <c r="E386" s="23"/>
      <c r="F386" s="33"/>
    </row>
    <row r="387" spans="1:6" s="21" customFormat="1" x14ac:dyDescent="0.25">
      <c r="A387" s="23"/>
      <c r="B387" s="77"/>
      <c r="C387" s="23"/>
      <c r="D387" s="23"/>
      <c r="E387" s="23"/>
      <c r="F387" s="33"/>
    </row>
    <row r="388" spans="1:6" s="21" customFormat="1" x14ac:dyDescent="0.25">
      <c r="A388" s="23"/>
      <c r="B388" s="77"/>
      <c r="C388" s="23"/>
      <c r="D388" s="23"/>
      <c r="E388" s="23"/>
      <c r="F388" s="33"/>
    </row>
    <row r="389" spans="1:6" s="21" customFormat="1" x14ac:dyDescent="0.25">
      <c r="A389" s="23"/>
      <c r="B389" s="77"/>
      <c r="C389" s="23"/>
      <c r="D389" s="23"/>
      <c r="E389" s="23"/>
      <c r="F389" s="33"/>
    </row>
    <row r="390" spans="1:6" s="21" customFormat="1" x14ac:dyDescent="0.25">
      <c r="A390" s="23"/>
      <c r="B390" s="77"/>
      <c r="C390" s="23"/>
      <c r="D390" s="23"/>
      <c r="E390" s="23"/>
      <c r="F390" s="33"/>
    </row>
    <row r="391" spans="1:6" s="21" customFormat="1" x14ac:dyDescent="0.25">
      <c r="A391" s="23"/>
      <c r="B391" s="77"/>
      <c r="C391" s="23"/>
      <c r="D391" s="23"/>
      <c r="E391" s="23"/>
      <c r="F391" s="33"/>
    </row>
    <row r="392" spans="1:6" s="21" customFormat="1" x14ac:dyDescent="0.25">
      <c r="A392" s="23"/>
      <c r="B392" s="77"/>
      <c r="C392" s="23"/>
      <c r="D392" s="23"/>
      <c r="E392" s="23"/>
      <c r="F392" s="33"/>
    </row>
    <row r="393" spans="1:6" s="21" customFormat="1" x14ac:dyDescent="0.25">
      <c r="A393" s="23"/>
      <c r="B393" s="77"/>
      <c r="C393" s="23"/>
      <c r="D393" s="23"/>
      <c r="E393" s="23"/>
      <c r="F393" s="33"/>
    </row>
    <row r="394" spans="1:6" s="21" customFormat="1" x14ac:dyDescent="0.25">
      <c r="A394" s="23"/>
      <c r="B394" s="77"/>
      <c r="C394" s="23"/>
      <c r="D394" s="23"/>
      <c r="E394" s="23"/>
      <c r="F394" s="33"/>
    </row>
    <row r="395" spans="1:6" s="21" customFormat="1" x14ac:dyDescent="0.25">
      <c r="A395" s="23"/>
      <c r="B395" s="77"/>
      <c r="C395" s="23"/>
      <c r="D395" s="23"/>
      <c r="E395" s="23"/>
      <c r="F395" s="33"/>
    </row>
    <row r="396" spans="1:6" s="21" customFormat="1" x14ac:dyDescent="0.25">
      <c r="A396" s="23"/>
      <c r="B396" s="77"/>
      <c r="C396" s="23"/>
      <c r="D396" s="23"/>
      <c r="E396" s="23"/>
      <c r="F396" s="33"/>
    </row>
    <row r="397" spans="1:6" s="21" customFormat="1" x14ac:dyDescent="0.25">
      <c r="A397" s="23"/>
      <c r="B397" s="77"/>
      <c r="C397" s="23"/>
      <c r="D397" s="23"/>
      <c r="E397" s="23"/>
      <c r="F397" s="33"/>
    </row>
    <row r="398" spans="1:6" s="21" customFormat="1" x14ac:dyDescent="0.25">
      <c r="A398" s="23"/>
      <c r="B398" s="77"/>
      <c r="C398" s="23"/>
      <c r="D398" s="23"/>
      <c r="E398" s="23"/>
      <c r="F398" s="33"/>
    </row>
    <row r="399" spans="1:6" s="21" customFormat="1" x14ac:dyDescent="0.25">
      <c r="A399" s="23"/>
      <c r="B399" s="77"/>
      <c r="C399" s="23"/>
      <c r="D399" s="23"/>
      <c r="E399" s="23"/>
      <c r="F399" s="33"/>
    </row>
    <row r="400" spans="1:6" s="21" customFormat="1" x14ac:dyDescent="0.25">
      <c r="A400" s="23"/>
      <c r="B400" s="77"/>
      <c r="C400" s="23"/>
      <c r="D400" s="23"/>
      <c r="E400" s="23"/>
      <c r="F400" s="33"/>
    </row>
    <row r="401" spans="1:6" s="21" customFormat="1" x14ac:dyDescent="0.25">
      <c r="A401" s="23"/>
      <c r="B401" s="77"/>
      <c r="C401" s="23"/>
      <c r="D401" s="23"/>
      <c r="E401" s="23"/>
      <c r="F401" s="33"/>
    </row>
    <row r="402" spans="1:6" s="21" customFormat="1" x14ac:dyDescent="0.25">
      <c r="A402" s="23"/>
      <c r="B402" s="77"/>
      <c r="C402" s="23"/>
      <c r="D402" s="23"/>
      <c r="E402" s="23"/>
      <c r="F402" s="33"/>
    </row>
    <row r="403" spans="1:6" s="21" customFormat="1" x14ac:dyDescent="0.25">
      <c r="A403" s="23"/>
      <c r="B403" s="77"/>
      <c r="C403" s="23"/>
      <c r="D403" s="23"/>
      <c r="E403" s="23"/>
      <c r="F403" s="33"/>
    </row>
    <row r="404" spans="1:6" s="21" customFormat="1" x14ac:dyDescent="0.25">
      <c r="A404" s="23"/>
      <c r="B404" s="77"/>
      <c r="C404" s="23"/>
      <c r="D404" s="23"/>
      <c r="E404" s="23"/>
      <c r="F404" s="33"/>
    </row>
    <row r="405" spans="1:6" s="21" customFormat="1" x14ac:dyDescent="0.25">
      <c r="A405" s="23"/>
      <c r="B405" s="77"/>
      <c r="C405" s="23"/>
      <c r="D405" s="23"/>
      <c r="E405" s="23"/>
      <c r="F405" s="33"/>
    </row>
    <row r="406" spans="1:6" s="21" customFormat="1" x14ac:dyDescent="0.25">
      <c r="A406" s="23"/>
      <c r="B406" s="77"/>
      <c r="C406" s="23"/>
      <c r="D406" s="23"/>
      <c r="E406" s="23"/>
      <c r="F406" s="33"/>
    </row>
    <row r="407" spans="1:6" s="21" customFormat="1" x14ac:dyDescent="0.25">
      <c r="A407" s="23"/>
      <c r="B407" s="77"/>
      <c r="C407" s="23"/>
      <c r="D407" s="23"/>
      <c r="E407" s="23"/>
      <c r="F407" s="33"/>
    </row>
    <row r="408" spans="1:6" s="21" customFormat="1" x14ac:dyDescent="0.25">
      <c r="A408" s="23"/>
      <c r="B408" s="77"/>
      <c r="C408" s="23"/>
      <c r="D408" s="23"/>
      <c r="E408" s="23"/>
      <c r="F408" s="33"/>
    </row>
    <row r="409" spans="1:6" s="21" customFormat="1" x14ac:dyDescent="0.25">
      <c r="A409" s="23"/>
      <c r="B409" s="77"/>
      <c r="C409" s="23"/>
      <c r="D409" s="23"/>
      <c r="E409" s="23"/>
      <c r="F409" s="33"/>
    </row>
    <row r="410" spans="1:6" s="21" customFormat="1" x14ac:dyDescent="0.25">
      <c r="A410" s="23"/>
      <c r="B410" s="77"/>
      <c r="C410" s="23"/>
      <c r="D410" s="23"/>
      <c r="E410" s="23"/>
      <c r="F410" s="33"/>
    </row>
    <row r="411" spans="1:6" s="21" customFormat="1" x14ac:dyDescent="0.25">
      <c r="A411" s="23"/>
      <c r="B411" s="77"/>
      <c r="C411" s="23"/>
      <c r="D411" s="23"/>
      <c r="E411" s="23"/>
      <c r="F411" s="33"/>
    </row>
    <row r="412" spans="1:6" s="21" customFormat="1" x14ac:dyDescent="0.25">
      <c r="A412" s="23"/>
      <c r="B412" s="77"/>
      <c r="C412" s="23"/>
      <c r="D412" s="23"/>
      <c r="E412" s="23"/>
      <c r="F412" s="33"/>
    </row>
    <row r="413" spans="1:6" s="21" customFormat="1" x14ac:dyDescent="0.25">
      <c r="A413" s="23"/>
      <c r="B413" s="77"/>
      <c r="C413" s="23"/>
      <c r="D413" s="23"/>
      <c r="E413" s="23"/>
      <c r="F413" s="33"/>
    </row>
    <row r="414" spans="1:6" s="21" customFormat="1" x14ac:dyDescent="0.25">
      <c r="A414" s="23"/>
      <c r="B414" s="77"/>
      <c r="C414" s="23"/>
      <c r="D414" s="23"/>
      <c r="E414" s="23"/>
      <c r="F414" s="33"/>
    </row>
    <row r="415" spans="1:6" s="21" customFormat="1" x14ac:dyDescent="0.25">
      <c r="A415" s="23"/>
      <c r="B415" s="77"/>
      <c r="C415" s="23"/>
      <c r="D415" s="23"/>
      <c r="E415" s="23"/>
      <c r="F415" s="33"/>
    </row>
    <row r="416" spans="1:6" s="21" customFormat="1" x14ac:dyDescent="0.25">
      <c r="A416" s="23"/>
      <c r="B416" s="77"/>
      <c r="C416" s="23"/>
      <c r="D416" s="23"/>
      <c r="E416" s="23"/>
      <c r="F416" s="33"/>
    </row>
    <row r="417" spans="1:6" s="21" customFormat="1" x14ac:dyDescent="0.25">
      <c r="A417" s="23"/>
      <c r="B417" s="77"/>
      <c r="C417" s="23"/>
      <c r="D417" s="23"/>
      <c r="E417" s="23"/>
      <c r="F417" s="33"/>
    </row>
    <row r="418" spans="1:6" s="21" customFormat="1" x14ac:dyDescent="0.25">
      <c r="A418" s="23"/>
      <c r="B418" s="77"/>
      <c r="C418" s="23"/>
      <c r="D418" s="23"/>
      <c r="E418" s="23"/>
      <c r="F418" s="33"/>
    </row>
    <row r="419" spans="1:6" s="21" customFormat="1" x14ac:dyDescent="0.25">
      <c r="A419" s="23"/>
      <c r="B419" s="77"/>
      <c r="C419" s="23"/>
      <c r="D419" s="23"/>
      <c r="E419" s="23"/>
      <c r="F419" s="33"/>
    </row>
    <row r="420" spans="1:6" s="21" customFormat="1" x14ac:dyDescent="0.25">
      <c r="A420" s="23"/>
      <c r="B420" s="77"/>
      <c r="C420" s="23"/>
      <c r="D420" s="23"/>
      <c r="E420" s="23"/>
      <c r="F420" s="33"/>
    </row>
    <row r="421" spans="1:6" s="21" customFormat="1" x14ac:dyDescent="0.25">
      <c r="A421" s="23"/>
      <c r="B421" s="77"/>
      <c r="C421" s="23"/>
      <c r="D421" s="23"/>
      <c r="E421" s="23"/>
      <c r="F421" s="33"/>
    </row>
    <row r="422" spans="1:6" s="21" customFormat="1" x14ac:dyDescent="0.25">
      <c r="A422" s="23"/>
      <c r="B422" s="77"/>
      <c r="C422" s="23"/>
      <c r="D422" s="23"/>
      <c r="E422" s="23"/>
      <c r="F422" s="33"/>
    </row>
    <row r="423" spans="1:6" s="21" customFormat="1" x14ac:dyDescent="0.25">
      <c r="A423" s="23"/>
      <c r="B423" s="77"/>
      <c r="C423" s="23"/>
      <c r="D423" s="23"/>
      <c r="E423" s="23"/>
      <c r="F423" s="33"/>
    </row>
    <row r="424" spans="1:6" s="21" customFormat="1" x14ac:dyDescent="0.25">
      <c r="A424" s="23"/>
      <c r="B424" s="77"/>
      <c r="C424" s="23"/>
      <c r="D424" s="23"/>
      <c r="E424" s="23"/>
      <c r="F424" s="33"/>
    </row>
    <row r="425" spans="1:6" s="21" customFormat="1" x14ac:dyDescent="0.25">
      <c r="A425" s="23"/>
      <c r="B425" s="77"/>
      <c r="C425" s="23"/>
      <c r="D425" s="23"/>
      <c r="E425" s="23"/>
      <c r="F425" s="33"/>
    </row>
    <row r="426" spans="1:6" s="21" customFormat="1" x14ac:dyDescent="0.25">
      <c r="A426" s="23"/>
      <c r="B426" s="77"/>
      <c r="C426" s="23"/>
      <c r="D426" s="23"/>
      <c r="E426" s="23"/>
      <c r="F426" s="33"/>
    </row>
    <row r="427" spans="1:6" s="21" customFormat="1" x14ac:dyDescent="0.25">
      <c r="A427" s="23"/>
      <c r="B427" s="77"/>
      <c r="C427" s="23"/>
      <c r="D427" s="23"/>
      <c r="E427" s="23"/>
      <c r="F427" s="33"/>
    </row>
    <row r="428" spans="1:6" s="21" customFormat="1" x14ac:dyDescent="0.25">
      <c r="A428" s="23"/>
      <c r="B428" s="77"/>
      <c r="C428" s="23"/>
      <c r="D428" s="23"/>
      <c r="E428" s="23"/>
      <c r="F428" s="33"/>
    </row>
    <row r="429" spans="1:6" s="21" customFormat="1" x14ac:dyDescent="0.25">
      <c r="A429" s="23"/>
      <c r="B429" s="77"/>
      <c r="C429" s="23"/>
      <c r="D429" s="23"/>
      <c r="E429" s="23"/>
      <c r="F429" s="33"/>
    </row>
    <row r="430" spans="1:6" s="21" customFormat="1" x14ac:dyDescent="0.25">
      <c r="A430" s="23"/>
      <c r="B430" s="77"/>
      <c r="C430" s="23"/>
      <c r="D430" s="23"/>
      <c r="E430" s="23"/>
      <c r="F430" s="33"/>
    </row>
    <row r="431" spans="1:6" s="21" customFormat="1" x14ac:dyDescent="0.25">
      <c r="A431" s="23"/>
      <c r="B431" s="77"/>
      <c r="C431" s="23"/>
      <c r="D431" s="23"/>
      <c r="E431" s="23"/>
      <c r="F431" s="33"/>
    </row>
    <row r="432" spans="1:6" s="21" customFormat="1" x14ac:dyDescent="0.25">
      <c r="A432" s="23"/>
      <c r="B432" s="77"/>
      <c r="C432" s="23"/>
      <c r="D432" s="23"/>
      <c r="E432" s="23"/>
      <c r="F432" s="33"/>
    </row>
    <row r="433" spans="1:6" s="21" customFormat="1" x14ac:dyDescent="0.25">
      <c r="A433" s="23"/>
      <c r="B433" s="77"/>
      <c r="C433" s="23"/>
      <c r="D433" s="23"/>
      <c r="E433" s="23"/>
      <c r="F433" s="33"/>
    </row>
    <row r="434" spans="1:6" s="21" customFormat="1" x14ac:dyDescent="0.25">
      <c r="A434" s="23"/>
      <c r="B434" s="77"/>
      <c r="C434" s="23"/>
      <c r="D434" s="23"/>
      <c r="E434" s="23"/>
      <c r="F434" s="33"/>
    </row>
    <row r="435" spans="1:6" s="21" customFormat="1" x14ac:dyDescent="0.25">
      <c r="A435" s="23"/>
      <c r="B435" s="77"/>
      <c r="C435" s="23"/>
      <c r="D435" s="23"/>
      <c r="E435" s="23"/>
      <c r="F435" s="33"/>
    </row>
    <row r="436" spans="1:6" s="21" customFormat="1" x14ac:dyDescent="0.25">
      <c r="A436" s="23"/>
      <c r="B436" s="77"/>
      <c r="C436" s="23"/>
      <c r="D436" s="23"/>
      <c r="E436" s="23"/>
      <c r="F436" s="33"/>
    </row>
    <row r="437" spans="1:6" s="21" customFormat="1" x14ac:dyDescent="0.25">
      <c r="A437" s="23"/>
      <c r="B437" s="77"/>
      <c r="C437" s="23"/>
      <c r="D437" s="23"/>
      <c r="E437" s="23"/>
      <c r="F437" s="33"/>
    </row>
    <row r="438" spans="1:6" s="21" customFormat="1" x14ac:dyDescent="0.25">
      <c r="A438" s="23"/>
      <c r="B438" s="77"/>
      <c r="C438" s="23"/>
      <c r="D438" s="23"/>
      <c r="E438" s="23"/>
      <c r="F438" s="33"/>
    </row>
    <row r="439" spans="1:6" s="21" customFormat="1" x14ac:dyDescent="0.25">
      <c r="A439" s="23"/>
      <c r="B439" s="77"/>
      <c r="C439" s="23"/>
      <c r="D439" s="23"/>
      <c r="E439" s="23"/>
      <c r="F439" s="33"/>
    </row>
    <row r="440" spans="1:6" s="21" customFormat="1" x14ac:dyDescent="0.25">
      <c r="A440" s="23"/>
      <c r="B440" s="77"/>
      <c r="C440" s="23"/>
      <c r="D440" s="23"/>
      <c r="E440" s="23"/>
      <c r="F440" s="33"/>
    </row>
    <row r="441" spans="1:6" s="21" customFormat="1" x14ac:dyDescent="0.25">
      <c r="A441" s="23"/>
      <c r="B441" s="77"/>
      <c r="C441" s="23"/>
      <c r="D441" s="23"/>
      <c r="E441" s="23"/>
      <c r="F441" s="33"/>
    </row>
    <row r="442" spans="1:6" s="21" customFormat="1" x14ac:dyDescent="0.25">
      <c r="A442" s="23"/>
      <c r="B442" s="77"/>
      <c r="C442" s="23"/>
      <c r="D442" s="23"/>
      <c r="E442" s="23"/>
      <c r="F442" s="33"/>
    </row>
    <row r="443" spans="1:6" s="21" customFormat="1" x14ac:dyDescent="0.25">
      <c r="A443" s="23"/>
      <c r="B443" s="77"/>
      <c r="C443" s="23"/>
      <c r="D443" s="23"/>
      <c r="E443" s="23"/>
      <c r="F443" s="33"/>
    </row>
    <row r="444" spans="1:6" s="21" customFormat="1" x14ac:dyDescent="0.25">
      <c r="A444" s="23"/>
      <c r="B444" s="77"/>
      <c r="C444" s="23"/>
      <c r="D444" s="23"/>
      <c r="E444" s="23"/>
      <c r="F444" s="33"/>
    </row>
    <row r="445" spans="1:6" s="21" customFormat="1" x14ac:dyDescent="0.25">
      <c r="A445" s="23"/>
      <c r="B445" s="77"/>
      <c r="C445" s="23"/>
      <c r="D445" s="23"/>
      <c r="E445" s="23"/>
      <c r="F445" s="33"/>
    </row>
    <row r="446" spans="1:6" s="21" customFormat="1" x14ac:dyDescent="0.25">
      <c r="A446" s="23"/>
      <c r="B446" s="77"/>
      <c r="C446" s="23"/>
      <c r="D446" s="23"/>
      <c r="E446" s="23"/>
      <c r="F446" s="33"/>
    </row>
    <row r="447" spans="1:6" s="21" customFormat="1" x14ac:dyDescent="0.25">
      <c r="A447" s="23"/>
      <c r="B447" s="77"/>
      <c r="C447" s="23"/>
      <c r="D447" s="23"/>
      <c r="E447" s="23"/>
      <c r="F447" s="33"/>
    </row>
    <row r="448" spans="1:6" s="21" customFormat="1" x14ac:dyDescent="0.25">
      <c r="A448" s="23"/>
      <c r="B448" s="77"/>
      <c r="C448" s="23"/>
      <c r="D448" s="23"/>
      <c r="E448" s="23"/>
      <c r="F448" s="33"/>
    </row>
    <row r="449" spans="1:6" s="21" customFormat="1" x14ac:dyDescent="0.25">
      <c r="A449" s="23"/>
      <c r="B449" s="77"/>
      <c r="C449" s="23"/>
      <c r="D449" s="23"/>
      <c r="E449" s="23"/>
      <c r="F449" s="33"/>
    </row>
    <row r="450" spans="1:6" s="21" customFormat="1" x14ac:dyDescent="0.25">
      <c r="A450" s="23"/>
      <c r="B450" s="77"/>
      <c r="C450" s="23"/>
      <c r="D450" s="23"/>
      <c r="E450" s="23"/>
      <c r="F450" s="33"/>
    </row>
    <row r="451" spans="1:6" s="21" customFormat="1" x14ac:dyDescent="0.25">
      <c r="A451" s="23"/>
      <c r="B451" s="77"/>
      <c r="C451" s="23"/>
      <c r="D451" s="23"/>
      <c r="E451" s="23"/>
      <c r="F451" s="33"/>
    </row>
    <row r="452" spans="1:6" s="21" customFormat="1" x14ac:dyDescent="0.25">
      <c r="A452" s="23"/>
      <c r="B452" s="77"/>
      <c r="C452" s="23"/>
      <c r="D452" s="23"/>
      <c r="E452" s="23"/>
      <c r="F452" s="33"/>
    </row>
    <row r="453" spans="1:6" s="21" customFormat="1" x14ac:dyDescent="0.25">
      <c r="A453" s="23"/>
      <c r="B453" s="77"/>
      <c r="C453" s="23"/>
      <c r="D453" s="23"/>
      <c r="E453" s="23"/>
      <c r="F453" s="33"/>
    </row>
    <row r="454" spans="1:6" s="21" customFormat="1" x14ac:dyDescent="0.25">
      <c r="A454" s="23"/>
      <c r="B454" s="77"/>
      <c r="C454" s="23"/>
      <c r="D454" s="23"/>
      <c r="E454" s="23"/>
      <c r="F454" s="33"/>
    </row>
    <row r="455" spans="1:6" s="21" customFormat="1" x14ac:dyDescent="0.25">
      <c r="A455" s="23"/>
      <c r="B455" s="77"/>
      <c r="C455" s="23"/>
      <c r="D455" s="23"/>
      <c r="E455" s="23"/>
      <c r="F455" s="33"/>
    </row>
    <row r="456" spans="1:6" s="21" customFormat="1" x14ac:dyDescent="0.25">
      <c r="A456" s="23"/>
      <c r="B456" s="77"/>
      <c r="C456" s="23"/>
      <c r="D456" s="23"/>
      <c r="E456" s="23"/>
      <c r="F456" s="33"/>
    </row>
    <row r="457" spans="1:6" s="21" customFormat="1" x14ac:dyDescent="0.25">
      <c r="A457" s="23"/>
      <c r="B457" s="77"/>
      <c r="C457" s="23"/>
      <c r="D457" s="23"/>
      <c r="E457" s="23"/>
      <c r="F457" s="33"/>
    </row>
    <row r="458" spans="1:6" s="21" customFormat="1" x14ac:dyDescent="0.25">
      <c r="A458" s="23"/>
      <c r="B458" s="77"/>
      <c r="C458" s="23"/>
      <c r="D458" s="23"/>
      <c r="E458" s="23"/>
      <c r="F458" s="33"/>
    </row>
    <row r="459" spans="1:6" s="21" customFormat="1" x14ac:dyDescent="0.25">
      <c r="A459" s="23"/>
      <c r="B459" s="77"/>
      <c r="C459" s="23"/>
      <c r="D459" s="23"/>
      <c r="E459" s="23"/>
      <c r="F459" s="33"/>
    </row>
    <row r="460" spans="1:6" s="21" customFormat="1" x14ac:dyDescent="0.25">
      <c r="A460" s="23"/>
      <c r="B460" s="77"/>
      <c r="C460" s="23"/>
      <c r="D460" s="23"/>
      <c r="E460" s="23"/>
      <c r="F460" s="33"/>
    </row>
    <row r="461" spans="1:6" s="21" customFormat="1" x14ac:dyDescent="0.25">
      <c r="A461" s="23"/>
      <c r="B461" s="77"/>
      <c r="C461" s="23"/>
      <c r="D461" s="23"/>
      <c r="E461" s="23"/>
      <c r="F461" s="33"/>
    </row>
    <row r="462" spans="1:6" s="21" customFormat="1" x14ac:dyDescent="0.25">
      <c r="A462" s="23"/>
      <c r="B462" s="77"/>
      <c r="C462" s="23"/>
      <c r="D462" s="23"/>
      <c r="E462" s="23"/>
      <c r="F462" s="33"/>
    </row>
    <row r="463" spans="1:6" s="21" customFormat="1" x14ac:dyDescent="0.25">
      <c r="A463" s="23"/>
      <c r="B463" s="77"/>
      <c r="C463" s="23"/>
      <c r="D463" s="23"/>
      <c r="E463" s="23"/>
      <c r="F463" s="33"/>
    </row>
    <row r="464" spans="1:6" s="21" customFormat="1" x14ac:dyDescent="0.25">
      <c r="A464" s="23"/>
      <c r="B464" s="77"/>
      <c r="C464" s="23"/>
      <c r="D464" s="23"/>
      <c r="E464" s="23"/>
      <c r="F464" s="33"/>
    </row>
    <row r="465" spans="1:6" s="21" customFormat="1" x14ac:dyDescent="0.25">
      <c r="A465" s="23"/>
      <c r="B465" s="77"/>
      <c r="C465" s="23"/>
      <c r="D465" s="23"/>
      <c r="E465" s="23"/>
      <c r="F465" s="33"/>
    </row>
    <row r="466" spans="1:6" s="21" customFormat="1" x14ac:dyDescent="0.25">
      <c r="A466" s="23"/>
      <c r="B466" s="77"/>
      <c r="C466" s="23"/>
      <c r="D466" s="23"/>
      <c r="E466" s="23"/>
      <c r="F466" s="33"/>
    </row>
    <row r="467" spans="1:6" s="21" customFormat="1" x14ac:dyDescent="0.25">
      <c r="A467" s="23"/>
      <c r="B467" s="77"/>
      <c r="C467" s="23"/>
      <c r="D467" s="23"/>
      <c r="E467" s="23"/>
      <c r="F467" s="33"/>
    </row>
    <row r="468" spans="1:6" s="21" customFormat="1" x14ac:dyDescent="0.25">
      <c r="A468" s="23"/>
      <c r="B468" s="77"/>
      <c r="C468" s="23"/>
      <c r="D468" s="23"/>
      <c r="E468" s="23"/>
      <c r="F468" s="33"/>
    </row>
    <row r="469" spans="1:6" s="21" customFormat="1" x14ac:dyDescent="0.25">
      <c r="A469" s="23"/>
      <c r="B469" s="77"/>
      <c r="C469" s="23"/>
      <c r="D469" s="23"/>
      <c r="E469" s="23"/>
      <c r="F469" s="33"/>
    </row>
    <row r="470" spans="1:6" s="21" customFormat="1" x14ac:dyDescent="0.25">
      <c r="A470" s="23"/>
      <c r="B470" s="77"/>
      <c r="C470" s="23"/>
      <c r="D470" s="23"/>
      <c r="E470" s="23"/>
      <c r="F470" s="33"/>
    </row>
    <row r="471" spans="1:6" s="21" customFormat="1" x14ac:dyDescent="0.25">
      <c r="A471" s="23"/>
      <c r="B471" s="77"/>
      <c r="C471" s="23"/>
      <c r="D471" s="23"/>
      <c r="E471" s="23"/>
      <c r="F471" s="33"/>
    </row>
    <row r="472" spans="1:6" s="21" customFormat="1" ht="14.25" customHeight="1" x14ac:dyDescent="0.25">
      <c r="A472" s="23"/>
      <c r="B472" s="77"/>
      <c r="C472" s="23"/>
      <c r="D472" s="23"/>
      <c r="E472" s="23"/>
      <c r="F472" s="33"/>
    </row>
    <row r="473" spans="1:6" s="21" customFormat="1" x14ac:dyDescent="0.25">
      <c r="A473" s="23"/>
      <c r="B473" s="77"/>
      <c r="C473" s="23"/>
      <c r="D473" s="23"/>
      <c r="E473" s="23"/>
      <c r="F473" s="33"/>
    </row>
    <row r="474" spans="1:6" s="21" customFormat="1" x14ac:dyDescent="0.25">
      <c r="A474" s="23"/>
      <c r="B474" s="77"/>
      <c r="C474" s="23"/>
      <c r="D474" s="23"/>
      <c r="E474" s="23"/>
      <c r="F474" s="33"/>
    </row>
    <row r="475" spans="1:6" s="21" customFormat="1" x14ac:dyDescent="0.25">
      <c r="A475" s="23"/>
      <c r="B475" s="77"/>
      <c r="C475" s="23"/>
      <c r="D475" s="23"/>
      <c r="E475" s="23"/>
      <c r="F475" s="33"/>
    </row>
    <row r="476" spans="1:6" s="21" customFormat="1" x14ac:dyDescent="0.25">
      <c r="A476" s="23"/>
      <c r="B476" s="77"/>
      <c r="C476" s="23"/>
      <c r="D476" s="23"/>
      <c r="E476" s="23"/>
      <c r="F476" s="33"/>
    </row>
    <row r="477" spans="1:6" s="21" customFormat="1" x14ac:dyDescent="0.25">
      <c r="A477" s="23"/>
      <c r="B477" s="77"/>
      <c r="C477" s="23"/>
      <c r="D477" s="23"/>
      <c r="E477" s="23"/>
      <c r="F477" s="33"/>
    </row>
    <row r="478" spans="1:6" s="21" customFormat="1" x14ac:dyDescent="0.25">
      <c r="A478" s="23"/>
      <c r="B478" s="77"/>
      <c r="C478" s="23"/>
      <c r="D478" s="23"/>
      <c r="E478" s="23"/>
    </row>
    <row r="479" spans="1:6" s="21" customFormat="1" x14ac:dyDescent="0.25">
      <c r="A479" s="23"/>
      <c r="B479" s="77"/>
      <c r="C479" s="23"/>
      <c r="D479" s="23"/>
      <c r="E479" s="23"/>
    </row>
    <row r="480" spans="1:6" s="21" customFormat="1" x14ac:dyDescent="0.25">
      <c r="A480" s="23"/>
      <c r="B480" s="77"/>
      <c r="C480" s="23"/>
      <c r="D480" s="23"/>
      <c r="E480" s="23"/>
    </row>
    <row r="481" spans="1:5" s="21" customFormat="1" x14ac:dyDescent="0.25">
      <c r="A481" s="23"/>
      <c r="B481" s="77"/>
      <c r="C481" s="23"/>
      <c r="D481" s="23"/>
      <c r="E481" s="23"/>
    </row>
    <row r="482" spans="1:5" s="21" customFormat="1" x14ac:dyDescent="0.25">
      <c r="A482" s="23"/>
      <c r="B482" s="77"/>
      <c r="C482" s="23"/>
      <c r="D482" s="23"/>
      <c r="E482" s="23"/>
    </row>
    <row r="483" spans="1:5" s="21" customFormat="1" x14ac:dyDescent="0.25">
      <c r="A483" s="23"/>
      <c r="B483" s="77"/>
      <c r="C483" s="23"/>
      <c r="D483" s="23"/>
      <c r="E483" s="23"/>
    </row>
    <row r="484" spans="1:5" s="21" customFormat="1" x14ac:dyDescent="0.25">
      <c r="A484" s="23"/>
      <c r="B484" s="77"/>
      <c r="C484" s="23"/>
      <c r="D484" s="23"/>
      <c r="E484" s="23"/>
    </row>
    <row r="485" spans="1:5" s="21" customFormat="1" x14ac:dyDescent="0.25">
      <c r="A485" s="23"/>
      <c r="B485" s="77"/>
      <c r="C485" s="23"/>
      <c r="D485" s="23"/>
      <c r="E485" s="23"/>
    </row>
    <row r="486" spans="1:5" s="21" customFormat="1" x14ac:dyDescent="0.25">
      <c r="A486" s="23"/>
      <c r="B486" s="77"/>
      <c r="C486" s="23"/>
      <c r="D486" s="23"/>
      <c r="E486" s="23"/>
    </row>
    <row r="487" spans="1:5" s="21" customFormat="1" x14ac:dyDescent="0.25">
      <c r="A487" s="23"/>
      <c r="B487" s="77"/>
      <c r="C487" s="23"/>
      <c r="D487" s="23"/>
      <c r="E487" s="23"/>
    </row>
    <row r="488" spans="1:5" s="21" customFormat="1" x14ac:dyDescent="0.25">
      <c r="A488" s="23"/>
      <c r="B488" s="77"/>
      <c r="C488" s="23"/>
      <c r="D488" s="23"/>
      <c r="E488" s="23"/>
    </row>
    <row r="489" spans="1:5" s="21" customFormat="1" x14ac:dyDescent="0.25">
      <c r="A489" s="23"/>
      <c r="B489" s="77"/>
      <c r="C489" s="23"/>
      <c r="D489" s="23"/>
      <c r="E489" s="23"/>
    </row>
    <row r="490" spans="1:5" s="21" customFormat="1" x14ac:dyDescent="0.25">
      <c r="A490" s="23"/>
      <c r="B490" s="77"/>
      <c r="C490" s="23"/>
      <c r="D490" s="23"/>
      <c r="E490" s="23"/>
    </row>
    <row r="491" spans="1:5" s="21" customFormat="1" x14ac:dyDescent="0.25">
      <c r="A491" s="23"/>
      <c r="B491" s="77"/>
      <c r="C491" s="23"/>
      <c r="D491" s="23"/>
      <c r="E491" s="23"/>
    </row>
    <row r="492" spans="1:5" s="21" customFormat="1" x14ac:dyDescent="0.25">
      <c r="A492" s="23"/>
      <c r="B492" s="77"/>
      <c r="C492" s="23"/>
      <c r="D492" s="23"/>
      <c r="E492" s="23"/>
    </row>
    <row r="493" spans="1:5" s="21" customFormat="1" x14ac:dyDescent="0.25">
      <c r="A493" s="23"/>
      <c r="B493" s="77"/>
      <c r="C493" s="23"/>
      <c r="D493" s="23"/>
      <c r="E493" s="23"/>
    </row>
    <row r="494" spans="1:5" s="21" customFormat="1" x14ac:dyDescent="0.25">
      <c r="A494" s="23"/>
      <c r="B494" s="77"/>
      <c r="C494" s="23"/>
      <c r="D494" s="23"/>
      <c r="E494" s="23"/>
    </row>
    <row r="495" spans="1:5" s="21" customFormat="1" x14ac:dyDescent="0.25">
      <c r="A495" s="23"/>
      <c r="B495" s="77"/>
      <c r="C495" s="23"/>
      <c r="D495" s="23"/>
      <c r="E495" s="23"/>
    </row>
    <row r="496" spans="1:5" s="21" customFormat="1" x14ac:dyDescent="0.25">
      <c r="A496" s="23"/>
      <c r="B496" s="77"/>
      <c r="C496" s="23"/>
      <c r="D496" s="23"/>
      <c r="E496" s="23"/>
    </row>
    <row r="497" spans="1:5" s="21" customFormat="1" x14ac:dyDescent="0.25">
      <c r="A497" s="23"/>
      <c r="B497" s="77"/>
      <c r="C497" s="23"/>
      <c r="D497" s="23"/>
      <c r="E497" s="23"/>
    </row>
    <row r="498" spans="1:5" s="21" customFormat="1" x14ac:dyDescent="0.25">
      <c r="A498" s="23"/>
      <c r="B498" s="77"/>
      <c r="C498" s="23"/>
      <c r="D498" s="23"/>
      <c r="E498" s="23"/>
    </row>
    <row r="499" spans="1:5" s="21" customFormat="1" x14ac:dyDescent="0.25">
      <c r="A499" s="23"/>
      <c r="B499" s="77"/>
      <c r="C499" s="23"/>
      <c r="D499" s="23"/>
      <c r="E499" s="23"/>
    </row>
    <row r="500" spans="1:5" s="21" customFormat="1" x14ac:dyDescent="0.25">
      <c r="A500" s="23"/>
      <c r="B500" s="77"/>
      <c r="C500" s="23"/>
      <c r="D500" s="23"/>
      <c r="E500" s="23"/>
    </row>
    <row r="501" spans="1:5" s="21" customFormat="1" x14ac:dyDescent="0.25">
      <c r="A501" s="23"/>
      <c r="B501" s="77"/>
      <c r="C501" s="23"/>
      <c r="D501" s="23"/>
      <c r="E501" s="23"/>
    </row>
    <row r="502" spans="1:5" s="21" customFormat="1" x14ac:dyDescent="0.25">
      <c r="A502" s="23"/>
      <c r="B502" s="77"/>
      <c r="C502" s="23"/>
      <c r="D502" s="23"/>
      <c r="E502" s="23"/>
    </row>
    <row r="503" spans="1:5" s="21" customFormat="1" x14ac:dyDescent="0.25">
      <c r="A503" s="23"/>
      <c r="B503" s="77"/>
      <c r="C503" s="23"/>
      <c r="D503" s="23"/>
      <c r="E503" s="23"/>
    </row>
    <row r="504" spans="1:5" s="21" customFormat="1" x14ac:dyDescent="0.25">
      <c r="A504" s="23"/>
      <c r="B504" s="77"/>
      <c r="C504" s="23"/>
      <c r="D504" s="23"/>
      <c r="E504" s="23"/>
    </row>
    <row r="505" spans="1:5" s="21" customFormat="1" x14ac:dyDescent="0.25">
      <c r="A505" s="23"/>
      <c r="B505" s="77"/>
      <c r="C505" s="23"/>
      <c r="D505" s="23"/>
      <c r="E505" s="23"/>
    </row>
    <row r="506" spans="1:5" s="21" customFormat="1" x14ac:dyDescent="0.25">
      <c r="A506" s="23"/>
      <c r="B506" s="77"/>
      <c r="C506" s="23"/>
      <c r="D506" s="23"/>
      <c r="E506" s="23"/>
    </row>
    <row r="507" spans="1:5" s="21" customFormat="1" x14ac:dyDescent="0.25">
      <c r="A507" s="23"/>
      <c r="B507" s="77"/>
      <c r="C507" s="23"/>
      <c r="D507" s="23"/>
      <c r="E507" s="23"/>
    </row>
    <row r="508" spans="1:5" s="21" customFormat="1" x14ac:dyDescent="0.25">
      <c r="A508" s="23"/>
      <c r="B508" s="77"/>
      <c r="C508" s="23"/>
      <c r="D508" s="23"/>
      <c r="E508" s="23"/>
    </row>
    <row r="509" spans="1:5" s="21" customFormat="1" x14ac:dyDescent="0.25">
      <c r="A509" s="23"/>
      <c r="B509" s="77"/>
      <c r="C509" s="23"/>
      <c r="D509" s="23"/>
      <c r="E509" s="23"/>
    </row>
    <row r="510" spans="1:5" s="21" customFormat="1" x14ac:dyDescent="0.25">
      <c r="A510" s="23"/>
      <c r="B510" s="77"/>
      <c r="C510" s="23"/>
      <c r="D510" s="23"/>
      <c r="E510" s="23"/>
    </row>
    <row r="511" spans="1:5" s="21" customFormat="1" x14ac:dyDescent="0.25">
      <c r="A511" s="23"/>
      <c r="B511" s="77"/>
      <c r="C511" s="23"/>
      <c r="D511" s="23"/>
      <c r="E511" s="23"/>
    </row>
    <row r="512" spans="1:5" s="21" customFormat="1" x14ac:dyDescent="0.25">
      <c r="A512" s="23"/>
      <c r="B512" s="77"/>
      <c r="C512" s="23"/>
      <c r="D512" s="23"/>
      <c r="E512" s="23"/>
    </row>
    <row r="513" spans="1:5" s="21" customFormat="1" x14ac:dyDescent="0.25">
      <c r="A513" s="23"/>
      <c r="B513" s="77"/>
      <c r="C513" s="23"/>
      <c r="D513" s="23"/>
      <c r="E513" s="23"/>
    </row>
    <row r="514" spans="1:5" s="21" customFormat="1" x14ac:dyDescent="0.25">
      <c r="A514" s="23"/>
      <c r="B514" s="77"/>
      <c r="C514" s="23"/>
      <c r="D514" s="23"/>
      <c r="E514" s="23"/>
    </row>
    <row r="515" spans="1:5" s="21" customFormat="1" x14ac:dyDescent="0.25">
      <c r="A515" s="23"/>
      <c r="B515" s="77"/>
      <c r="C515" s="23"/>
      <c r="D515" s="23"/>
      <c r="E515" s="23"/>
    </row>
    <row r="516" spans="1:5" s="21" customFormat="1" x14ac:dyDescent="0.25">
      <c r="A516" s="23"/>
      <c r="B516" s="77"/>
      <c r="C516" s="23"/>
      <c r="D516" s="23"/>
      <c r="E516" s="23"/>
    </row>
    <row r="517" spans="1:5" s="21" customFormat="1" x14ac:dyDescent="0.25">
      <c r="A517" s="23"/>
      <c r="B517" s="77"/>
      <c r="C517" s="23"/>
      <c r="D517" s="23"/>
      <c r="E517" s="23"/>
    </row>
    <row r="518" spans="1:5" s="21" customFormat="1" x14ac:dyDescent="0.25">
      <c r="A518" s="23"/>
      <c r="B518" s="77"/>
      <c r="C518" s="23"/>
      <c r="D518" s="23"/>
      <c r="E518" s="23"/>
    </row>
    <row r="519" spans="1:5" s="21" customFormat="1" x14ac:dyDescent="0.25">
      <c r="A519" s="23"/>
      <c r="B519" s="77"/>
      <c r="C519" s="23"/>
      <c r="D519" s="23"/>
      <c r="E519" s="23"/>
    </row>
    <row r="520" spans="1:5" s="21" customFormat="1" x14ac:dyDescent="0.25">
      <c r="A520" s="23"/>
      <c r="B520" s="77"/>
      <c r="C520" s="23"/>
      <c r="D520" s="23"/>
      <c r="E520" s="23"/>
    </row>
    <row r="521" spans="1:5" s="21" customFormat="1" x14ac:dyDescent="0.25">
      <c r="A521" s="23"/>
      <c r="B521" s="77"/>
      <c r="C521" s="23"/>
      <c r="D521" s="23"/>
      <c r="E521" s="23"/>
    </row>
    <row r="522" spans="1:5" s="21" customFormat="1" x14ac:dyDescent="0.25">
      <c r="A522" s="23"/>
      <c r="B522" s="77"/>
      <c r="C522" s="23"/>
      <c r="D522" s="23"/>
      <c r="E522" s="23"/>
    </row>
    <row r="523" spans="1:5" s="21" customFormat="1" x14ac:dyDescent="0.25">
      <c r="A523" s="23"/>
      <c r="B523" s="77"/>
      <c r="C523" s="23"/>
      <c r="D523" s="23"/>
      <c r="E523" s="23"/>
    </row>
    <row r="524" spans="1:5" s="21" customFormat="1" x14ac:dyDescent="0.25">
      <c r="A524" s="23"/>
      <c r="B524" s="77"/>
      <c r="C524" s="23"/>
      <c r="D524" s="23"/>
      <c r="E524" s="23"/>
    </row>
    <row r="525" spans="1:5" s="21" customFormat="1" x14ac:dyDescent="0.25">
      <c r="A525" s="23"/>
      <c r="B525" s="77"/>
      <c r="C525" s="23"/>
      <c r="D525" s="23"/>
      <c r="E525" s="23"/>
    </row>
    <row r="526" spans="1:5" s="21" customFormat="1" x14ac:dyDescent="0.25">
      <c r="A526" s="23"/>
      <c r="B526" s="77"/>
      <c r="C526" s="23"/>
      <c r="D526" s="23"/>
      <c r="E526" s="23"/>
    </row>
    <row r="527" spans="1:5" s="21" customFormat="1" x14ac:dyDescent="0.25">
      <c r="A527" s="23"/>
      <c r="B527" s="77"/>
      <c r="C527" s="23"/>
      <c r="D527" s="23"/>
      <c r="E527" s="23"/>
    </row>
    <row r="528" spans="1:5" s="21" customFormat="1" x14ac:dyDescent="0.25">
      <c r="A528" s="23"/>
      <c r="B528" s="77"/>
      <c r="C528" s="23"/>
      <c r="D528" s="23"/>
      <c r="E528" s="23"/>
    </row>
    <row r="529" spans="1:5" s="21" customFormat="1" x14ac:dyDescent="0.25">
      <c r="A529" s="23"/>
      <c r="B529" s="77"/>
      <c r="C529" s="23"/>
      <c r="D529" s="23"/>
      <c r="E529" s="23"/>
    </row>
    <row r="530" spans="1:5" s="21" customFormat="1" x14ac:dyDescent="0.25">
      <c r="A530" s="23"/>
      <c r="B530" s="77"/>
      <c r="C530" s="23"/>
      <c r="D530" s="23"/>
      <c r="E530" s="23"/>
    </row>
    <row r="531" spans="1:5" s="21" customFormat="1" x14ac:dyDescent="0.25">
      <c r="A531" s="23"/>
      <c r="B531" s="77"/>
      <c r="C531" s="23"/>
      <c r="D531" s="23"/>
      <c r="E531" s="23"/>
    </row>
    <row r="532" spans="1:5" s="21" customFormat="1" x14ac:dyDescent="0.25">
      <c r="A532" s="23"/>
      <c r="B532" s="77"/>
      <c r="C532" s="23"/>
      <c r="D532" s="23"/>
      <c r="E532" s="23"/>
    </row>
    <row r="533" spans="1:5" s="21" customFormat="1" x14ac:dyDescent="0.25">
      <c r="A533" s="23"/>
      <c r="B533" s="77"/>
      <c r="C533" s="23"/>
      <c r="D533" s="23"/>
      <c r="E533" s="23"/>
    </row>
    <row r="534" spans="1:5" s="21" customFormat="1" x14ac:dyDescent="0.25">
      <c r="A534" s="23"/>
      <c r="B534" s="77"/>
      <c r="C534" s="23"/>
      <c r="D534" s="23"/>
      <c r="E534" s="23"/>
    </row>
    <row r="535" spans="1:5" s="21" customFormat="1" x14ac:dyDescent="0.25">
      <c r="A535" s="23"/>
      <c r="B535" s="77"/>
      <c r="C535" s="23"/>
      <c r="D535" s="23"/>
      <c r="E535" s="23"/>
    </row>
    <row r="536" spans="1:5" s="21" customFormat="1" x14ac:dyDescent="0.25">
      <c r="A536" s="23"/>
      <c r="B536" s="77"/>
      <c r="C536" s="23"/>
      <c r="D536" s="23"/>
      <c r="E536" s="23"/>
    </row>
    <row r="537" spans="1:5" s="21" customFormat="1" x14ac:dyDescent="0.25">
      <c r="A537" s="23"/>
      <c r="B537" s="77"/>
      <c r="C537" s="23"/>
      <c r="D537" s="23"/>
      <c r="E537" s="23"/>
    </row>
    <row r="538" spans="1:5" s="21" customFormat="1" x14ac:dyDescent="0.25">
      <c r="A538" s="23"/>
      <c r="B538" s="77"/>
      <c r="C538" s="23"/>
      <c r="D538" s="23"/>
      <c r="E538" s="23"/>
    </row>
    <row r="539" spans="1:5" s="21" customFormat="1" x14ac:dyDescent="0.25">
      <c r="A539" s="23"/>
      <c r="B539" s="77"/>
      <c r="C539" s="23"/>
      <c r="D539" s="23"/>
      <c r="E539" s="23"/>
    </row>
    <row r="540" spans="1:5" s="21" customFormat="1" x14ac:dyDescent="0.25">
      <c r="A540" s="23"/>
      <c r="B540" s="77"/>
      <c r="C540" s="23"/>
      <c r="D540" s="23"/>
      <c r="E540" s="23"/>
    </row>
    <row r="541" spans="1:5" s="21" customFormat="1" x14ac:dyDescent="0.25">
      <c r="A541" s="23"/>
      <c r="B541" s="77"/>
      <c r="C541" s="23"/>
      <c r="D541" s="23"/>
      <c r="E541" s="23"/>
    </row>
    <row r="542" spans="1:5" s="21" customFormat="1" x14ac:dyDescent="0.25">
      <c r="A542" s="23"/>
      <c r="B542" s="77"/>
      <c r="C542" s="23"/>
      <c r="D542" s="23"/>
      <c r="E542" s="23"/>
    </row>
    <row r="543" spans="1:5" s="21" customFormat="1" x14ac:dyDescent="0.25">
      <c r="A543" s="23"/>
      <c r="B543" s="77"/>
      <c r="C543" s="23"/>
      <c r="D543" s="23"/>
      <c r="E543" s="23"/>
    </row>
    <row r="544" spans="1:5" s="21" customFormat="1" x14ac:dyDescent="0.25">
      <c r="A544" s="23"/>
      <c r="B544" s="77"/>
      <c r="C544" s="23"/>
      <c r="D544" s="23"/>
      <c r="E544" s="23"/>
    </row>
    <row r="545" spans="1:5" s="21" customFormat="1" x14ac:dyDescent="0.25">
      <c r="A545" s="23"/>
      <c r="B545" s="77"/>
      <c r="C545" s="23"/>
      <c r="D545" s="23"/>
      <c r="E545" s="23"/>
    </row>
    <row r="546" spans="1:5" s="21" customFormat="1" x14ac:dyDescent="0.25">
      <c r="A546" s="23"/>
      <c r="B546" s="77"/>
      <c r="C546" s="23"/>
      <c r="D546" s="23"/>
      <c r="E546" s="23"/>
    </row>
    <row r="547" spans="1:5" s="21" customFormat="1" x14ac:dyDescent="0.25">
      <c r="A547" s="23"/>
      <c r="B547" s="77"/>
      <c r="C547" s="23"/>
      <c r="D547" s="23"/>
      <c r="E547" s="23"/>
    </row>
    <row r="548" spans="1:5" s="21" customFormat="1" x14ac:dyDescent="0.25">
      <c r="A548" s="23"/>
      <c r="B548" s="77"/>
      <c r="C548" s="23"/>
      <c r="D548" s="23"/>
      <c r="E548" s="23"/>
    </row>
    <row r="549" spans="1:5" s="21" customFormat="1" x14ac:dyDescent="0.25">
      <c r="A549" s="23"/>
      <c r="B549" s="77"/>
      <c r="C549" s="23"/>
      <c r="D549" s="23"/>
      <c r="E549" s="23"/>
    </row>
    <row r="550" spans="1:5" s="21" customFormat="1" x14ac:dyDescent="0.25">
      <c r="A550" s="23"/>
      <c r="B550" s="77"/>
      <c r="C550" s="23"/>
      <c r="D550" s="23"/>
      <c r="E550" s="23"/>
    </row>
    <row r="551" spans="1:5" s="21" customFormat="1" x14ac:dyDescent="0.25">
      <c r="A551" s="23"/>
      <c r="B551" s="77"/>
      <c r="C551" s="23"/>
      <c r="D551" s="23"/>
      <c r="E551" s="23"/>
    </row>
    <row r="552" spans="1:5" s="21" customFormat="1" x14ac:dyDescent="0.25">
      <c r="A552" s="23"/>
      <c r="B552" s="77"/>
      <c r="C552" s="23"/>
      <c r="D552" s="23"/>
      <c r="E552" s="23"/>
    </row>
    <row r="553" spans="1:5" s="21" customFormat="1" x14ac:dyDescent="0.25">
      <c r="A553" s="23"/>
      <c r="B553" s="77"/>
      <c r="C553" s="23"/>
      <c r="D553" s="23"/>
      <c r="E553" s="23"/>
    </row>
    <row r="554" spans="1:5" s="21" customFormat="1" x14ac:dyDescent="0.25">
      <c r="A554" s="23"/>
      <c r="B554" s="77"/>
      <c r="C554" s="23"/>
      <c r="D554" s="23"/>
      <c r="E554" s="23"/>
    </row>
    <row r="555" spans="1:5" s="21" customFormat="1" x14ac:dyDescent="0.25">
      <c r="A555" s="23"/>
      <c r="B555" s="77"/>
      <c r="C555" s="23"/>
      <c r="D555" s="23"/>
      <c r="E555" s="23"/>
    </row>
    <row r="556" spans="1:5" s="21" customFormat="1" x14ac:dyDescent="0.25">
      <c r="A556" s="23"/>
      <c r="B556" s="77"/>
      <c r="C556" s="23"/>
      <c r="D556" s="23"/>
      <c r="E556" s="23"/>
    </row>
    <row r="557" spans="1:5" s="21" customFormat="1" x14ac:dyDescent="0.25">
      <c r="A557" s="23"/>
      <c r="B557" s="77"/>
      <c r="C557" s="23"/>
      <c r="D557" s="23"/>
      <c r="E557" s="23"/>
    </row>
    <row r="558" spans="1:5" s="21" customFormat="1" x14ac:dyDescent="0.25">
      <c r="A558" s="23"/>
      <c r="B558" s="77"/>
      <c r="C558" s="23"/>
      <c r="D558" s="23"/>
      <c r="E558" s="23"/>
    </row>
    <row r="559" spans="1:5" s="21" customFormat="1" x14ac:dyDescent="0.25">
      <c r="A559" s="23"/>
      <c r="B559" s="77"/>
      <c r="C559" s="23"/>
      <c r="D559" s="23"/>
      <c r="E559" s="23"/>
    </row>
    <row r="560" spans="1:5" s="21" customFormat="1" x14ac:dyDescent="0.25">
      <c r="A560" s="23"/>
      <c r="B560" s="77"/>
      <c r="C560" s="23"/>
      <c r="D560" s="23"/>
      <c r="E560" s="23"/>
    </row>
    <row r="561" spans="1:5" s="21" customFormat="1" x14ac:dyDescent="0.25">
      <c r="A561" s="23"/>
      <c r="B561" s="77"/>
      <c r="C561" s="23"/>
      <c r="D561" s="23"/>
      <c r="E561" s="23"/>
    </row>
    <row r="562" spans="1:5" s="21" customFormat="1" x14ac:dyDescent="0.25">
      <c r="A562" s="23"/>
      <c r="B562" s="77"/>
      <c r="C562" s="23"/>
      <c r="D562" s="23"/>
      <c r="E562" s="23"/>
    </row>
    <row r="563" spans="1:5" s="21" customFormat="1" x14ac:dyDescent="0.25">
      <c r="A563" s="23"/>
      <c r="B563" s="77"/>
      <c r="C563" s="23"/>
      <c r="D563" s="23"/>
      <c r="E563" s="23"/>
    </row>
    <row r="564" spans="1:5" s="21" customFormat="1" x14ac:dyDescent="0.25">
      <c r="A564" s="23"/>
      <c r="B564" s="77"/>
      <c r="C564" s="23"/>
      <c r="D564" s="23"/>
      <c r="E564" s="23"/>
    </row>
    <row r="565" spans="1:5" s="21" customFormat="1" x14ac:dyDescent="0.25">
      <c r="A565" s="23"/>
      <c r="B565" s="77"/>
      <c r="C565" s="23"/>
      <c r="D565" s="23"/>
      <c r="E565" s="23"/>
    </row>
    <row r="566" spans="1:5" s="21" customFormat="1" x14ac:dyDescent="0.25">
      <c r="A566" s="23"/>
      <c r="B566" s="77"/>
      <c r="C566" s="23"/>
      <c r="D566" s="23"/>
      <c r="E566" s="23"/>
    </row>
    <row r="567" spans="1:5" s="21" customFormat="1" x14ac:dyDescent="0.25">
      <c r="A567" s="23"/>
      <c r="B567" s="77"/>
      <c r="C567" s="23"/>
      <c r="D567" s="23"/>
      <c r="E567" s="23"/>
    </row>
    <row r="568" spans="1:5" s="21" customFormat="1" x14ac:dyDescent="0.25">
      <c r="A568" s="23"/>
      <c r="B568" s="77"/>
      <c r="C568" s="23"/>
      <c r="D568" s="23"/>
      <c r="E568" s="23"/>
    </row>
    <row r="569" spans="1:5" s="21" customFormat="1" x14ac:dyDescent="0.25">
      <c r="A569" s="23"/>
      <c r="B569" s="77"/>
      <c r="C569" s="23"/>
      <c r="D569" s="23"/>
      <c r="E569" s="23"/>
    </row>
    <row r="570" spans="1:5" s="21" customFormat="1" x14ac:dyDescent="0.25">
      <c r="A570" s="23"/>
      <c r="B570" s="77"/>
      <c r="C570" s="23"/>
      <c r="D570" s="23"/>
      <c r="E570" s="23"/>
    </row>
    <row r="571" spans="1:5" s="21" customFormat="1" x14ac:dyDescent="0.25">
      <c r="A571" s="23"/>
      <c r="B571" s="77"/>
      <c r="C571" s="23"/>
      <c r="D571" s="23"/>
      <c r="E571" s="23"/>
    </row>
    <row r="572" spans="1:5" s="21" customFormat="1" x14ac:dyDescent="0.25">
      <c r="A572" s="23"/>
      <c r="B572" s="77"/>
      <c r="C572" s="23"/>
      <c r="D572" s="23"/>
      <c r="E572" s="23"/>
    </row>
    <row r="573" spans="1:5" s="21" customFormat="1" x14ac:dyDescent="0.25">
      <c r="A573" s="23"/>
      <c r="B573" s="77"/>
      <c r="C573" s="23"/>
      <c r="D573" s="23"/>
      <c r="E573" s="23"/>
    </row>
    <row r="574" spans="1:5" s="21" customFormat="1" x14ac:dyDescent="0.25">
      <c r="A574" s="23"/>
      <c r="B574" s="77"/>
      <c r="C574" s="23"/>
      <c r="D574" s="23"/>
      <c r="E574" s="23"/>
    </row>
    <row r="575" spans="1:5" s="21" customFormat="1" x14ac:dyDescent="0.25">
      <c r="A575" s="23"/>
      <c r="B575" s="77"/>
      <c r="C575" s="23"/>
      <c r="D575" s="23"/>
      <c r="E575" s="23"/>
    </row>
    <row r="576" spans="1:5" s="21" customFormat="1" x14ac:dyDescent="0.25">
      <c r="A576" s="23"/>
      <c r="B576" s="77"/>
      <c r="C576" s="23"/>
      <c r="D576" s="23"/>
      <c r="E576" s="23"/>
    </row>
    <row r="577" spans="1:5" s="21" customFormat="1" x14ac:dyDescent="0.25">
      <c r="A577" s="23"/>
      <c r="B577" s="77"/>
      <c r="C577" s="23"/>
      <c r="D577" s="23"/>
      <c r="E577" s="23"/>
    </row>
    <row r="578" spans="1:5" s="21" customFormat="1" x14ac:dyDescent="0.25">
      <c r="A578" s="23"/>
      <c r="B578" s="77"/>
      <c r="C578" s="23"/>
      <c r="D578" s="23"/>
      <c r="E578" s="23"/>
    </row>
    <row r="579" spans="1:5" s="21" customFormat="1" x14ac:dyDescent="0.25">
      <c r="A579" s="23"/>
      <c r="B579" s="77"/>
      <c r="C579" s="23"/>
      <c r="D579" s="23"/>
      <c r="E579" s="23"/>
    </row>
    <row r="580" spans="1:5" s="21" customFormat="1" x14ac:dyDescent="0.25">
      <c r="A580" s="23"/>
      <c r="B580" s="77"/>
      <c r="C580" s="23"/>
      <c r="D580" s="23"/>
      <c r="E580" s="23"/>
    </row>
    <row r="581" spans="1:5" s="21" customFormat="1" x14ac:dyDescent="0.25">
      <c r="A581" s="23"/>
      <c r="B581" s="77"/>
      <c r="C581" s="100"/>
      <c r="D581" s="100"/>
      <c r="E581" s="100"/>
    </row>
    <row r="582" spans="1:5" s="21" customFormat="1" x14ac:dyDescent="0.25">
      <c r="A582" s="23"/>
      <c r="B582" s="77"/>
      <c r="C582" s="100"/>
      <c r="D582" s="100"/>
      <c r="E582" s="100"/>
    </row>
    <row r="583" spans="1:5" s="21" customFormat="1" x14ac:dyDescent="0.25">
      <c r="A583" s="23"/>
      <c r="B583" s="77"/>
      <c r="C583" s="100"/>
      <c r="D583" s="100"/>
      <c r="E583" s="100"/>
    </row>
    <row r="584" spans="1:5" s="21" customFormat="1" x14ac:dyDescent="0.25">
      <c r="A584" s="23"/>
      <c r="B584" s="77"/>
      <c r="C584" s="100"/>
      <c r="D584" s="100"/>
      <c r="E584" s="100"/>
    </row>
    <row r="585" spans="1:5" s="21" customFormat="1" x14ac:dyDescent="0.25">
      <c r="A585" s="23"/>
      <c r="B585" s="77"/>
      <c r="C585" s="23"/>
      <c r="D585" s="23"/>
      <c r="E585" s="23"/>
    </row>
    <row r="586" spans="1:5" s="21" customFormat="1" x14ac:dyDescent="0.25">
      <c r="A586" s="23"/>
      <c r="B586" s="77"/>
      <c r="C586" s="23"/>
      <c r="D586" s="23"/>
      <c r="E586" s="23"/>
    </row>
    <row r="587" spans="1:5" s="21" customFormat="1" x14ac:dyDescent="0.25">
      <c r="A587" s="23"/>
      <c r="B587" s="77"/>
      <c r="C587" s="23"/>
      <c r="D587" s="23"/>
      <c r="E587" s="23"/>
    </row>
    <row r="588" spans="1:5" s="21" customFormat="1" x14ac:dyDescent="0.25">
      <c r="A588" s="23"/>
      <c r="B588" s="77"/>
      <c r="C588" s="23"/>
      <c r="D588" s="23"/>
      <c r="E588" s="23"/>
    </row>
    <row r="589" spans="1:5" s="21" customFormat="1" x14ac:dyDescent="0.25">
      <c r="A589" s="23"/>
      <c r="B589" s="77"/>
      <c r="C589" s="23"/>
      <c r="D589" s="23"/>
      <c r="E589" s="23"/>
    </row>
    <row r="590" spans="1:5" s="21" customFormat="1" x14ac:dyDescent="0.25">
      <c r="A590" s="23"/>
      <c r="B590" s="77"/>
      <c r="C590" s="23"/>
      <c r="D590" s="23"/>
      <c r="E590" s="23"/>
    </row>
    <row r="591" spans="1:5" s="21" customFormat="1" x14ac:dyDescent="0.25">
      <c r="A591" s="23"/>
      <c r="B591" s="77"/>
      <c r="C591" s="23"/>
      <c r="D591" s="23"/>
      <c r="E591" s="23"/>
    </row>
    <row r="592" spans="1:5" s="21" customFormat="1" x14ac:dyDescent="0.25">
      <c r="A592" s="23"/>
      <c r="B592" s="77"/>
      <c r="C592" s="23"/>
      <c r="D592" s="23"/>
      <c r="E592" s="23"/>
    </row>
    <row r="593" spans="1:5" s="21" customFormat="1" x14ac:dyDescent="0.25">
      <c r="A593" s="23"/>
      <c r="B593" s="77"/>
      <c r="C593" s="23"/>
      <c r="D593" s="23"/>
      <c r="E593" s="23"/>
    </row>
    <row r="594" spans="1:5" s="21" customFormat="1" x14ac:dyDescent="0.25">
      <c r="A594" s="23"/>
      <c r="B594" s="77"/>
      <c r="C594" s="23"/>
      <c r="D594" s="23"/>
      <c r="E594" s="23"/>
    </row>
    <row r="595" spans="1:5" x14ac:dyDescent="0.25">
      <c r="B595" s="77"/>
    </row>
    <row r="596" spans="1:5" x14ac:dyDescent="0.25">
      <c r="B596" s="77"/>
    </row>
    <row r="597" spans="1:5" x14ac:dyDescent="0.25">
      <c r="B597" s="77"/>
    </row>
    <row r="598" spans="1:5" x14ac:dyDescent="0.25">
      <c r="B598" s="77"/>
    </row>
    <row r="599" spans="1:5" x14ac:dyDescent="0.25">
      <c r="B599" s="77"/>
    </row>
    <row r="600" spans="1:5" x14ac:dyDescent="0.25">
      <c r="B600" s="77"/>
    </row>
    <row r="601" spans="1:5" x14ac:dyDescent="0.25">
      <c r="B601" s="77"/>
    </row>
    <row r="602" spans="1:5" x14ac:dyDescent="0.25">
      <c r="B602" s="77"/>
    </row>
    <row r="603" spans="1:5" x14ac:dyDescent="0.25">
      <c r="B603" s="77"/>
    </row>
    <row r="604" spans="1:5" x14ac:dyDescent="0.25">
      <c r="B604" s="77"/>
    </row>
    <row r="605" spans="1:5" x14ac:dyDescent="0.25">
      <c r="B605" s="77"/>
    </row>
    <row r="606" spans="1:5" x14ac:dyDescent="0.25">
      <c r="B606" s="77"/>
    </row>
    <row r="607" spans="1:5" x14ac:dyDescent="0.25">
      <c r="B607" s="77"/>
    </row>
    <row r="608" spans="1:5" x14ac:dyDescent="0.25">
      <c r="B608" s="77"/>
    </row>
    <row r="609" spans="2:2" x14ac:dyDescent="0.25">
      <c r="B609" s="77"/>
    </row>
    <row r="610" spans="2:2" x14ac:dyDescent="0.25">
      <c r="B610" s="77"/>
    </row>
    <row r="611" spans="2:2" x14ac:dyDescent="0.25">
      <c r="B611" s="77"/>
    </row>
    <row r="612" spans="2:2" x14ac:dyDescent="0.25">
      <c r="B612" s="77"/>
    </row>
    <row r="613" spans="2:2" x14ac:dyDescent="0.25">
      <c r="B613" s="77"/>
    </row>
    <row r="614" spans="2:2" x14ac:dyDescent="0.25">
      <c r="B614" s="77"/>
    </row>
    <row r="615" spans="2:2" x14ac:dyDescent="0.25">
      <c r="B615" s="77"/>
    </row>
    <row r="616" spans="2:2" x14ac:dyDescent="0.25">
      <c r="B616" s="77"/>
    </row>
    <row r="617" spans="2:2" x14ac:dyDescent="0.25">
      <c r="B617" s="77"/>
    </row>
    <row r="618" spans="2:2" x14ac:dyDescent="0.25">
      <c r="B618" s="77"/>
    </row>
    <row r="619" spans="2:2" x14ac:dyDescent="0.25">
      <c r="B619" s="77"/>
    </row>
    <row r="620" spans="2:2" x14ac:dyDescent="0.25">
      <c r="B620" s="77"/>
    </row>
    <row r="621" spans="2:2" x14ac:dyDescent="0.25">
      <c r="B621" s="77"/>
    </row>
    <row r="622" spans="2:2" x14ac:dyDescent="0.25">
      <c r="B622" s="77"/>
    </row>
    <row r="623" spans="2:2" x14ac:dyDescent="0.25">
      <c r="B623" s="77"/>
    </row>
    <row r="624" spans="2:2" x14ac:dyDescent="0.25">
      <c r="B624" s="77"/>
    </row>
    <row r="625" spans="2:2" x14ac:dyDescent="0.25">
      <c r="B625" s="77"/>
    </row>
    <row r="626" spans="2:2" x14ac:dyDescent="0.25">
      <c r="B626" s="77"/>
    </row>
    <row r="627" spans="2:2" x14ac:dyDescent="0.25">
      <c r="B627" s="77"/>
    </row>
    <row r="628" spans="2:2" x14ac:dyDescent="0.25">
      <c r="B628" s="77"/>
    </row>
    <row r="629" spans="2:2" x14ac:dyDescent="0.25">
      <c r="B629" s="77"/>
    </row>
    <row r="630" spans="2:2" x14ac:dyDescent="0.25">
      <c r="B630" s="77"/>
    </row>
    <row r="631" spans="2:2" x14ac:dyDescent="0.25">
      <c r="B631" s="77"/>
    </row>
    <row r="632" spans="2:2" x14ac:dyDescent="0.25">
      <c r="B632" s="77"/>
    </row>
    <row r="633" spans="2:2" x14ac:dyDescent="0.25">
      <c r="B633" s="77"/>
    </row>
    <row r="634" spans="2:2" x14ac:dyDescent="0.25">
      <c r="B634" s="77"/>
    </row>
    <row r="635" spans="2:2" x14ac:dyDescent="0.25">
      <c r="B635" s="77"/>
    </row>
    <row r="636" spans="2:2" x14ac:dyDescent="0.25">
      <c r="B636" s="77"/>
    </row>
    <row r="637" spans="2:2" x14ac:dyDescent="0.25">
      <c r="B637" s="77"/>
    </row>
    <row r="638" spans="2:2" x14ac:dyDescent="0.25">
      <c r="B638" s="77"/>
    </row>
    <row r="639" spans="2:2" x14ac:dyDescent="0.25">
      <c r="B639" s="77"/>
    </row>
    <row r="640" spans="2:2" x14ac:dyDescent="0.25">
      <c r="B640" s="77"/>
    </row>
    <row r="641" spans="2:2" x14ac:dyDescent="0.25">
      <c r="B641" s="77"/>
    </row>
    <row r="642" spans="2:2" x14ac:dyDescent="0.25">
      <c r="B642" s="77"/>
    </row>
    <row r="643" spans="2:2" x14ac:dyDescent="0.25">
      <c r="B643" s="77"/>
    </row>
    <row r="644" spans="2:2" x14ac:dyDescent="0.25">
      <c r="B644" s="77"/>
    </row>
    <row r="645" spans="2:2" x14ac:dyDescent="0.25">
      <c r="B645" s="77"/>
    </row>
    <row r="646" spans="2:2" x14ac:dyDescent="0.25">
      <c r="B646" s="77"/>
    </row>
    <row r="647" spans="2:2" x14ac:dyDescent="0.25">
      <c r="B647" s="77"/>
    </row>
    <row r="648" spans="2:2" x14ac:dyDescent="0.25">
      <c r="B648" s="77"/>
    </row>
    <row r="649" spans="2:2" x14ac:dyDescent="0.25">
      <c r="B649" s="77"/>
    </row>
    <row r="650" spans="2:2" x14ac:dyDescent="0.25">
      <c r="B650" s="77"/>
    </row>
    <row r="651" spans="2:2" x14ac:dyDescent="0.25">
      <c r="B651" s="77"/>
    </row>
    <row r="652" spans="2:2" x14ac:dyDescent="0.25">
      <c r="B652" s="77"/>
    </row>
    <row r="653" spans="2:2" x14ac:dyDescent="0.25">
      <c r="B653" s="77"/>
    </row>
    <row r="654" spans="2:2" x14ac:dyDescent="0.25">
      <c r="B654" s="77"/>
    </row>
    <row r="655" spans="2:2" x14ac:dyDescent="0.25">
      <c r="B655" s="77"/>
    </row>
    <row r="656" spans="2:2" x14ac:dyDescent="0.25">
      <c r="B656" s="77"/>
    </row>
    <row r="657" spans="2:5" x14ac:dyDescent="0.25">
      <c r="B657" s="77"/>
    </row>
    <row r="658" spans="2:5" x14ac:dyDescent="0.25">
      <c r="B658" s="77"/>
    </row>
    <row r="659" spans="2:5" x14ac:dyDescent="0.25">
      <c r="B659" s="77"/>
    </row>
    <row r="660" spans="2:5" x14ac:dyDescent="0.25">
      <c r="B660" s="77"/>
    </row>
    <row r="661" spans="2:5" x14ac:dyDescent="0.25">
      <c r="B661" s="77"/>
      <c r="C661" s="100"/>
      <c r="D661" s="100"/>
      <c r="E661" s="100"/>
    </row>
    <row r="662" spans="2:5" x14ac:dyDescent="0.25">
      <c r="B662" s="77"/>
      <c r="C662" s="100"/>
      <c r="D662" s="100"/>
      <c r="E662" s="100"/>
    </row>
    <row r="663" spans="2:5" x14ac:dyDescent="0.25">
      <c r="B663" s="77"/>
      <c r="C663" s="100"/>
      <c r="D663" s="100"/>
      <c r="E663" s="100"/>
    </row>
    <row r="664" spans="2:5" x14ac:dyDescent="0.25">
      <c r="B664" s="77"/>
      <c r="C664" s="100"/>
      <c r="D664" s="100"/>
      <c r="E664" s="100"/>
    </row>
    <row r="665" spans="2:5" x14ac:dyDescent="0.25">
      <c r="B665" s="77"/>
    </row>
    <row r="666" spans="2:5" x14ac:dyDescent="0.25">
      <c r="B666" s="77"/>
    </row>
    <row r="667" spans="2:5" x14ac:dyDescent="0.25">
      <c r="B667" s="77"/>
    </row>
    <row r="668" spans="2:5" x14ac:dyDescent="0.25">
      <c r="B668" s="77"/>
    </row>
    <row r="669" spans="2:5" x14ac:dyDescent="0.25">
      <c r="B669" s="77"/>
    </row>
    <row r="670" spans="2:5" x14ac:dyDescent="0.25">
      <c r="B670" s="77"/>
    </row>
    <row r="671" spans="2:5" x14ac:dyDescent="0.25">
      <c r="B671" s="77"/>
    </row>
    <row r="672" spans="2:5" x14ac:dyDescent="0.25">
      <c r="B672" s="77"/>
    </row>
    <row r="673" spans="2:2" x14ac:dyDescent="0.25">
      <c r="B673" s="77"/>
    </row>
    <row r="674" spans="2:2" x14ac:dyDescent="0.25">
      <c r="B674" s="77"/>
    </row>
    <row r="675" spans="2:2" x14ac:dyDescent="0.25">
      <c r="B675" s="77"/>
    </row>
    <row r="676" spans="2:2" x14ac:dyDescent="0.25">
      <c r="B676" s="77"/>
    </row>
    <row r="677" spans="2:2" x14ac:dyDescent="0.25">
      <c r="B677" s="77"/>
    </row>
    <row r="678" spans="2:2" x14ac:dyDescent="0.25">
      <c r="B678" s="77"/>
    </row>
    <row r="679" spans="2:2" x14ac:dyDescent="0.25">
      <c r="B679" s="77"/>
    </row>
    <row r="680" spans="2:2" x14ac:dyDescent="0.25">
      <c r="B680" s="77"/>
    </row>
    <row r="681" spans="2:2" x14ac:dyDescent="0.25">
      <c r="B681" s="77"/>
    </row>
    <row r="682" spans="2:2" x14ac:dyDescent="0.25">
      <c r="B682" s="77"/>
    </row>
    <row r="683" spans="2:2" x14ac:dyDescent="0.25">
      <c r="B683" s="77"/>
    </row>
    <row r="684" spans="2:2" x14ac:dyDescent="0.25">
      <c r="B684" s="77"/>
    </row>
    <row r="685" spans="2:2" x14ac:dyDescent="0.25">
      <c r="B685" s="77"/>
    </row>
    <row r="686" spans="2:2" x14ac:dyDescent="0.25">
      <c r="B686" s="77"/>
    </row>
    <row r="687" spans="2:2" x14ac:dyDescent="0.25">
      <c r="B687" s="77"/>
    </row>
    <row r="688" spans="2:2" x14ac:dyDescent="0.25">
      <c r="B688" s="77"/>
    </row>
    <row r="689" spans="2:2" x14ac:dyDescent="0.25">
      <c r="B689" s="77"/>
    </row>
    <row r="690" spans="2:2" x14ac:dyDescent="0.25">
      <c r="B690" s="77"/>
    </row>
    <row r="691" spans="2:2" x14ac:dyDescent="0.25">
      <c r="B691" s="77"/>
    </row>
    <row r="692" spans="2:2" x14ac:dyDescent="0.25">
      <c r="B692" s="77"/>
    </row>
    <row r="693" spans="2:2" x14ac:dyDescent="0.25">
      <c r="B693" s="77"/>
    </row>
    <row r="694" spans="2:2" x14ac:dyDescent="0.25">
      <c r="B694" s="77"/>
    </row>
    <row r="695" spans="2:2" x14ac:dyDescent="0.25">
      <c r="B695" s="77"/>
    </row>
    <row r="696" spans="2:2" x14ac:dyDescent="0.25">
      <c r="B696" s="77"/>
    </row>
    <row r="697" spans="2:2" x14ac:dyDescent="0.25">
      <c r="B697" s="77"/>
    </row>
    <row r="698" spans="2:2" x14ac:dyDescent="0.25">
      <c r="B698" s="77"/>
    </row>
    <row r="699" spans="2:2" x14ac:dyDescent="0.25">
      <c r="B699" s="77"/>
    </row>
    <row r="700" spans="2:2" x14ac:dyDescent="0.25">
      <c r="B700" s="77"/>
    </row>
    <row r="701" spans="2:2" x14ac:dyDescent="0.25">
      <c r="B701" s="77"/>
    </row>
    <row r="702" spans="2:2" x14ac:dyDescent="0.25">
      <c r="B702" s="77"/>
    </row>
    <row r="703" spans="2:2" x14ac:dyDescent="0.25">
      <c r="B703" s="77"/>
    </row>
    <row r="704" spans="2:2" x14ac:dyDescent="0.25">
      <c r="B704" s="77"/>
    </row>
    <row r="705" spans="2:2" x14ac:dyDescent="0.25">
      <c r="B705" s="77"/>
    </row>
    <row r="706" spans="2:2" x14ac:dyDescent="0.25">
      <c r="B706" s="77"/>
    </row>
    <row r="707" spans="2:2" x14ac:dyDescent="0.25">
      <c r="B707" s="77"/>
    </row>
    <row r="708" spans="2:2" x14ac:dyDescent="0.25">
      <c r="B708" s="77"/>
    </row>
    <row r="709" spans="2:2" x14ac:dyDescent="0.25">
      <c r="B709" s="77"/>
    </row>
    <row r="710" spans="2:2" x14ac:dyDescent="0.25">
      <c r="B710" s="77"/>
    </row>
    <row r="711" spans="2:2" x14ac:dyDescent="0.25">
      <c r="B711" s="77"/>
    </row>
    <row r="712" spans="2:2" x14ac:dyDescent="0.25">
      <c r="B712" s="77"/>
    </row>
    <row r="713" spans="2:2" x14ac:dyDescent="0.25">
      <c r="B713" s="77"/>
    </row>
    <row r="714" spans="2:2" x14ac:dyDescent="0.25">
      <c r="B714" s="77"/>
    </row>
    <row r="715" spans="2:2" x14ac:dyDescent="0.25">
      <c r="B715" s="77"/>
    </row>
    <row r="716" spans="2:2" x14ac:dyDescent="0.25">
      <c r="B716" s="77"/>
    </row>
    <row r="717" spans="2:2" x14ac:dyDescent="0.25">
      <c r="B717" s="77"/>
    </row>
    <row r="718" spans="2:2" x14ac:dyDescent="0.25">
      <c r="B718" s="77"/>
    </row>
    <row r="719" spans="2:2" x14ac:dyDescent="0.25">
      <c r="B719" s="77"/>
    </row>
    <row r="720" spans="2:2" x14ac:dyDescent="0.25">
      <c r="B720" s="77"/>
    </row>
    <row r="721" spans="2:2" x14ac:dyDescent="0.25">
      <c r="B721" s="77"/>
    </row>
    <row r="722" spans="2:2" x14ac:dyDescent="0.25">
      <c r="B722" s="77"/>
    </row>
    <row r="723" spans="2:2" x14ac:dyDescent="0.25">
      <c r="B723" s="77"/>
    </row>
    <row r="724" spans="2:2" x14ac:dyDescent="0.25">
      <c r="B724" s="77"/>
    </row>
    <row r="725" spans="2:2" x14ac:dyDescent="0.25">
      <c r="B725" s="77"/>
    </row>
    <row r="726" spans="2:2" x14ac:dyDescent="0.25">
      <c r="B726" s="77"/>
    </row>
    <row r="727" spans="2:2" x14ac:dyDescent="0.25">
      <c r="B727" s="77"/>
    </row>
    <row r="728" spans="2:2" x14ac:dyDescent="0.25">
      <c r="B728" s="77"/>
    </row>
    <row r="729" spans="2:2" x14ac:dyDescent="0.25">
      <c r="B729" s="77"/>
    </row>
    <row r="730" spans="2:2" x14ac:dyDescent="0.25">
      <c r="B730" s="77"/>
    </row>
    <row r="731" spans="2:2" x14ac:dyDescent="0.25">
      <c r="B731" s="77"/>
    </row>
    <row r="732" spans="2:2" x14ac:dyDescent="0.25">
      <c r="B732" s="77"/>
    </row>
    <row r="733" spans="2:2" x14ac:dyDescent="0.25">
      <c r="B733" s="77"/>
    </row>
    <row r="734" spans="2:2" x14ac:dyDescent="0.25">
      <c r="B734" s="77"/>
    </row>
    <row r="735" spans="2:2" x14ac:dyDescent="0.25">
      <c r="B735" s="77"/>
    </row>
    <row r="736" spans="2:2" x14ac:dyDescent="0.25">
      <c r="B736" s="77"/>
    </row>
    <row r="737" spans="2:2" x14ac:dyDescent="0.25">
      <c r="B737" s="77"/>
    </row>
    <row r="738" spans="2:2" x14ac:dyDescent="0.25">
      <c r="B738" s="77"/>
    </row>
    <row r="739" spans="2:2" x14ac:dyDescent="0.25">
      <c r="B739" s="77"/>
    </row>
    <row r="740" spans="2:2" x14ac:dyDescent="0.25">
      <c r="B740" s="77"/>
    </row>
    <row r="741" spans="2:2" x14ac:dyDescent="0.25">
      <c r="B741" s="77"/>
    </row>
    <row r="742" spans="2:2" x14ac:dyDescent="0.25">
      <c r="B742" s="77"/>
    </row>
    <row r="743" spans="2:2" x14ac:dyDescent="0.25">
      <c r="B743" s="77"/>
    </row>
    <row r="744" spans="2:2" x14ac:dyDescent="0.25">
      <c r="B744" s="77"/>
    </row>
    <row r="745" spans="2:2" x14ac:dyDescent="0.25">
      <c r="B745" s="77"/>
    </row>
    <row r="746" spans="2:2" x14ac:dyDescent="0.25">
      <c r="B746" s="77"/>
    </row>
    <row r="747" spans="2:2" x14ac:dyDescent="0.25">
      <c r="B747" s="77"/>
    </row>
    <row r="748" spans="2:2" x14ac:dyDescent="0.25">
      <c r="B748" s="77"/>
    </row>
    <row r="749" spans="2:2" x14ac:dyDescent="0.25">
      <c r="B749" s="77"/>
    </row>
    <row r="750" spans="2:2" x14ac:dyDescent="0.25">
      <c r="B750" s="77"/>
    </row>
    <row r="751" spans="2:2" x14ac:dyDescent="0.25">
      <c r="B751" s="77"/>
    </row>
    <row r="752" spans="2:2" x14ac:dyDescent="0.25">
      <c r="B752" s="77"/>
    </row>
    <row r="753" spans="2:2" x14ac:dyDescent="0.25">
      <c r="B753" s="77"/>
    </row>
    <row r="754" spans="2:2" x14ac:dyDescent="0.25">
      <c r="B754" s="77"/>
    </row>
    <row r="755" spans="2:2" x14ac:dyDescent="0.25">
      <c r="B755" s="77"/>
    </row>
    <row r="756" spans="2:2" x14ac:dyDescent="0.25">
      <c r="B756" s="77"/>
    </row>
    <row r="757" spans="2:2" x14ac:dyDescent="0.25">
      <c r="B757" s="77"/>
    </row>
    <row r="758" spans="2:2" x14ac:dyDescent="0.25">
      <c r="B758" s="77"/>
    </row>
    <row r="759" spans="2:2" x14ac:dyDescent="0.25">
      <c r="B759" s="77"/>
    </row>
    <row r="760" spans="2:2" x14ac:dyDescent="0.25">
      <c r="B760" s="77"/>
    </row>
    <row r="761" spans="2:2" x14ac:dyDescent="0.25">
      <c r="B761" s="77"/>
    </row>
    <row r="762" spans="2:2" x14ac:dyDescent="0.25">
      <c r="B762" s="77"/>
    </row>
    <row r="763" spans="2:2" x14ac:dyDescent="0.25">
      <c r="B763" s="77"/>
    </row>
    <row r="764" spans="2:2" x14ac:dyDescent="0.25">
      <c r="B764" s="77"/>
    </row>
    <row r="765" spans="2:2" x14ac:dyDescent="0.25">
      <c r="B765" s="77"/>
    </row>
    <row r="766" spans="2:2" x14ac:dyDescent="0.25">
      <c r="B766" s="77"/>
    </row>
    <row r="767" spans="2:2" x14ac:dyDescent="0.25">
      <c r="B767" s="77"/>
    </row>
    <row r="768" spans="2:2" x14ac:dyDescent="0.25">
      <c r="B768" s="77"/>
    </row>
    <row r="769" spans="2:2" x14ac:dyDescent="0.25">
      <c r="B769" s="77"/>
    </row>
    <row r="770" spans="2:2" x14ac:dyDescent="0.25">
      <c r="B770" s="77"/>
    </row>
    <row r="771" spans="2:2" x14ac:dyDescent="0.25">
      <c r="B771" s="77"/>
    </row>
    <row r="772" spans="2:2" x14ac:dyDescent="0.25">
      <c r="B772" s="77"/>
    </row>
    <row r="773" spans="2:2" x14ac:dyDescent="0.25">
      <c r="B773" s="77"/>
    </row>
    <row r="774" spans="2:2" x14ac:dyDescent="0.25">
      <c r="B774" s="77"/>
    </row>
    <row r="775" spans="2:2" x14ac:dyDescent="0.25">
      <c r="B775" s="77"/>
    </row>
    <row r="776" spans="2:2" x14ac:dyDescent="0.25">
      <c r="B776" s="77"/>
    </row>
    <row r="777" spans="2:2" x14ac:dyDescent="0.25">
      <c r="B777" s="77"/>
    </row>
    <row r="778" spans="2:2" x14ac:dyDescent="0.25">
      <c r="B778" s="77"/>
    </row>
    <row r="779" spans="2:2" x14ac:dyDescent="0.25">
      <c r="B779" s="77"/>
    </row>
    <row r="780" spans="2:2" x14ac:dyDescent="0.25">
      <c r="B780" s="77"/>
    </row>
    <row r="781" spans="2:2" x14ac:dyDescent="0.25">
      <c r="B781" s="77"/>
    </row>
    <row r="782" spans="2:2" x14ac:dyDescent="0.25">
      <c r="B782" s="77"/>
    </row>
    <row r="783" spans="2:2" x14ac:dyDescent="0.25">
      <c r="B783" s="77"/>
    </row>
    <row r="784" spans="2:2" x14ac:dyDescent="0.25">
      <c r="B784" s="77"/>
    </row>
    <row r="785" spans="2:2" x14ac:dyDescent="0.25">
      <c r="B785" s="77"/>
    </row>
    <row r="786" spans="2:2" x14ac:dyDescent="0.25">
      <c r="B786" s="77"/>
    </row>
    <row r="787" spans="2:2" x14ac:dyDescent="0.25">
      <c r="B787" s="77"/>
    </row>
    <row r="788" spans="2:2" x14ac:dyDescent="0.25">
      <c r="B788" s="77"/>
    </row>
    <row r="789" spans="2:2" x14ac:dyDescent="0.25">
      <c r="B789" s="77"/>
    </row>
    <row r="790" spans="2:2" x14ac:dyDescent="0.25">
      <c r="B790" s="77"/>
    </row>
    <row r="791" spans="2:2" x14ac:dyDescent="0.25">
      <c r="B791" s="77"/>
    </row>
    <row r="792" spans="2:2" x14ac:dyDescent="0.25">
      <c r="B792" s="77"/>
    </row>
    <row r="793" spans="2:2" x14ac:dyDescent="0.25">
      <c r="B793" s="77"/>
    </row>
    <row r="794" spans="2:2" x14ac:dyDescent="0.25">
      <c r="B794" s="77"/>
    </row>
    <row r="795" spans="2:2" x14ac:dyDescent="0.25">
      <c r="B795" s="77"/>
    </row>
    <row r="796" spans="2:2" x14ac:dyDescent="0.25">
      <c r="B796" s="77"/>
    </row>
    <row r="797" spans="2:2" x14ac:dyDescent="0.25">
      <c r="B797" s="77"/>
    </row>
    <row r="798" spans="2:2" x14ac:dyDescent="0.25">
      <c r="B798" s="77"/>
    </row>
    <row r="799" spans="2:2" x14ac:dyDescent="0.25">
      <c r="B799" s="77"/>
    </row>
    <row r="800" spans="2:2" x14ac:dyDescent="0.25">
      <c r="B800" s="77"/>
    </row>
    <row r="801" spans="2:2" x14ac:dyDescent="0.25">
      <c r="B801" s="77"/>
    </row>
    <row r="802" spans="2:2" x14ac:dyDescent="0.25">
      <c r="B802" s="77"/>
    </row>
    <row r="803" spans="2:2" x14ac:dyDescent="0.25">
      <c r="B803" s="77"/>
    </row>
    <row r="804" spans="2:2" x14ac:dyDescent="0.25">
      <c r="B804" s="77"/>
    </row>
    <row r="805" spans="2:2" x14ac:dyDescent="0.25">
      <c r="B805" s="77"/>
    </row>
    <row r="806" spans="2:2" x14ac:dyDescent="0.25">
      <c r="B806" s="77"/>
    </row>
    <row r="807" spans="2:2" x14ac:dyDescent="0.25">
      <c r="B807" s="77"/>
    </row>
    <row r="808" spans="2:2" x14ac:dyDescent="0.25">
      <c r="B808" s="77"/>
    </row>
    <row r="809" spans="2:2" x14ac:dyDescent="0.25">
      <c r="B809" s="77"/>
    </row>
    <row r="810" spans="2:2" x14ac:dyDescent="0.25">
      <c r="B810" s="77"/>
    </row>
    <row r="811" spans="2:2" x14ac:dyDescent="0.25">
      <c r="B811" s="77"/>
    </row>
    <row r="812" spans="2:2" x14ac:dyDescent="0.25">
      <c r="B812" s="77"/>
    </row>
    <row r="813" spans="2:2" x14ac:dyDescent="0.25">
      <c r="B813" s="77"/>
    </row>
    <row r="814" spans="2:2" x14ac:dyDescent="0.25">
      <c r="B814" s="77"/>
    </row>
    <row r="815" spans="2:2" x14ac:dyDescent="0.25">
      <c r="B815" s="77"/>
    </row>
    <row r="816" spans="2:2" x14ac:dyDescent="0.25">
      <c r="B816" s="77"/>
    </row>
    <row r="817" spans="2:2" x14ac:dyDescent="0.25">
      <c r="B817" s="77"/>
    </row>
    <row r="818" spans="2:2" x14ac:dyDescent="0.25">
      <c r="B818" s="77"/>
    </row>
    <row r="819" spans="2:2" x14ac:dyDescent="0.25">
      <c r="B819" s="77"/>
    </row>
    <row r="820" spans="2:2" x14ac:dyDescent="0.25">
      <c r="B820" s="77"/>
    </row>
    <row r="821" spans="2:2" x14ac:dyDescent="0.25">
      <c r="B821" s="77"/>
    </row>
    <row r="822" spans="2:2" x14ac:dyDescent="0.25">
      <c r="B822" s="77"/>
    </row>
    <row r="823" spans="2:2" x14ac:dyDescent="0.25">
      <c r="B823" s="77"/>
    </row>
    <row r="824" spans="2:2" x14ac:dyDescent="0.25">
      <c r="B824" s="77"/>
    </row>
    <row r="825" spans="2:2" x14ac:dyDescent="0.25">
      <c r="B825" s="77"/>
    </row>
    <row r="826" spans="2:2" x14ac:dyDescent="0.25">
      <c r="B826" s="77"/>
    </row>
    <row r="827" spans="2:2" x14ac:dyDescent="0.25">
      <c r="B827" s="77"/>
    </row>
    <row r="828" spans="2:2" x14ac:dyDescent="0.25">
      <c r="B828" s="77"/>
    </row>
    <row r="829" spans="2:2" x14ac:dyDescent="0.25">
      <c r="B829" s="77"/>
    </row>
    <row r="830" spans="2:2" x14ac:dyDescent="0.25">
      <c r="B830" s="77"/>
    </row>
    <row r="831" spans="2:2" x14ac:dyDescent="0.25">
      <c r="B831" s="77"/>
    </row>
    <row r="832" spans="2:2" x14ac:dyDescent="0.25">
      <c r="B832" s="77"/>
    </row>
    <row r="833" spans="2:2" x14ac:dyDescent="0.25">
      <c r="B833" s="77"/>
    </row>
    <row r="834" spans="2:2" x14ac:dyDescent="0.25">
      <c r="B834" s="77"/>
    </row>
    <row r="835" spans="2:2" x14ac:dyDescent="0.25">
      <c r="B835" s="77"/>
    </row>
    <row r="836" spans="2:2" x14ac:dyDescent="0.25">
      <c r="B836" s="77"/>
    </row>
    <row r="837" spans="2:2" x14ac:dyDescent="0.25">
      <c r="B837" s="77"/>
    </row>
    <row r="838" spans="2:2" x14ac:dyDescent="0.25">
      <c r="B838" s="77"/>
    </row>
    <row r="839" spans="2:2" x14ac:dyDescent="0.25">
      <c r="B839" s="77"/>
    </row>
    <row r="840" spans="2:2" x14ac:dyDescent="0.25">
      <c r="B840" s="77"/>
    </row>
    <row r="841" spans="2:2" x14ac:dyDescent="0.25">
      <c r="B841" s="77"/>
    </row>
    <row r="842" spans="2:2" x14ac:dyDescent="0.25">
      <c r="B842" s="77"/>
    </row>
    <row r="843" spans="2:2" x14ac:dyDescent="0.25">
      <c r="B843" s="77"/>
    </row>
    <row r="844" spans="2:2" x14ac:dyDescent="0.25">
      <c r="B844" s="77"/>
    </row>
    <row r="845" spans="2:2" x14ac:dyDescent="0.25">
      <c r="B845" s="77"/>
    </row>
    <row r="846" spans="2:2" x14ac:dyDescent="0.25">
      <c r="B846" s="77"/>
    </row>
    <row r="847" spans="2:2" x14ac:dyDescent="0.25">
      <c r="B847" s="77"/>
    </row>
    <row r="848" spans="2:2" x14ac:dyDescent="0.25">
      <c r="B848" s="77"/>
    </row>
    <row r="849" spans="2:2" x14ac:dyDescent="0.25">
      <c r="B849" s="77"/>
    </row>
    <row r="850" spans="2:2" x14ac:dyDescent="0.25">
      <c r="B850" s="77"/>
    </row>
    <row r="851" spans="2:2" x14ac:dyDescent="0.25">
      <c r="B851" s="77"/>
    </row>
    <row r="852" spans="2:2" x14ac:dyDescent="0.25">
      <c r="B852" s="77"/>
    </row>
    <row r="853" spans="2:2" x14ac:dyDescent="0.25">
      <c r="B853" s="77"/>
    </row>
    <row r="854" spans="2:2" x14ac:dyDescent="0.25">
      <c r="B854" s="77"/>
    </row>
    <row r="855" spans="2:2" x14ac:dyDescent="0.25">
      <c r="B855" s="77"/>
    </row>
    <row r="856" spans="2:2" x14ac:dyDescent="0.25">
      <c r="B856" s="77"/>
    </row>
    <row r="857" spans="2:2" x14ac:dyDescent="0.25">
      <c r="B857" s="77"/>
    </row>
    <row r="858" spans="2:2" x14ac:dyDescent="0.25">
      <c r="B858" s="77"/>
    </row>
    <row r="859" spans="2:2" x14ac:dyDescent="0.25">
      <c r="B859" s="77"/>
    </row>
    <row r="860" spans="2:2" x14ac:dyDescent="0.25">
      <c r="B860" s="77"/>
    </row>
    <row r="861" spans="2:2" x14ac:dyDescent="0.25">
      <c r="B861" s="77"/>
    </row>
    <row r="862" spans="2:2" x14ac:dyDescent="0.25">
      <c r="B862" s="77"/>
    </row>
    <row r="863" spans="2:2" x14ac:dyDescent="0.25">
      <c r="B863" s="77"/>
    </row>
    <row r="864" spans="2:2" x14ac:dyDescent="0.25">
      <c r="B864" s="77"/>
    </row>
    <row r="865" spans="2:2" x14ac:dyDescent="0.25">
      <c r="B865" s="77"/>
    </row>
    <row r="866" spans="2:2" x14ac:dyDescent="0.25">
      <c r="B866" s="77"/>
    </row>
    <row r="867" spans="2:2" x14ac:dyDescent="0.25">
      <c r="B867" s="77"/>
    </row>
    <row r="868" spans="2:2" x14ac:dyDescent="0.25">
      <c r="B868" s="77"/>
    </row>
    <row r="869" spans="2:2" x14ac:dyDescent="0.25">
      <c r="B869" s="77"/>
    </row>
    <row r="870" spans="2:2" x14ac:dyDescent="0.25">
      <c r="B870" s="77"/>
    </row>
    <row r="871" spans="2:2" x14ac:dyDescent="0.25">
      <c r="B871" s="77"/>
    </row>
    <row r="872" spans="2:2" x14ac:dyDescent="0.25">
      <c r="B872" s="77"/>
    </row>
    <row r="873" spans="2:2" x14ac:dyDescent="0.25">
      <c r="B873" s="77"/>
    </row>
    <row r="874" spans="2:2" x14ac:dyDescent="0.25">
      <c r="B874" s="77"/>
    </row>
    <row r="875" spans="2:2" x14ac:dyDescent="0.25">
      <c r="B875" s="77"/>
    </row>
    <row r="876" spans="2:2" x14ac:dyDescent="0.25">
      <c r="B876" s="77"/>
    </row>
    <row r="877" spans="2:2" x14ac:dyDescent="0.25">
      <c r="B877" s="77"/>
    </row>
    <row r="878" spans="2:2" x14ac:dyDescent="0.25">
      <c r="B878" s="77"/>
    </row>
    <row r="879" spans="2:2" x14ac:dyDescent="0.25">
      <c r="B879" s="77"/>
    </row>
    <row r="880" spans="2:2" x14ac:dyDescent="0.25">
      <c r="B880" s="77"/>
    </row>
    <row r="881" spans="2:2" x14ac:dyDescent="0.25">
      <c r="B881" s="77"/>
    </row>
    <row r="882" spans="2:2" x14ac:dyDescent="0.25">
      <c r="B882" s="77"/>
    </row>
    <row r="883" spans="2:2" x14ac:dyDescent="0.25">
      <c r="B883" s="77"/>
    </row>
    <row r="884" spans="2:2" x14ac:dyDescent="0.25">
      <c r="B884" s="77"/>
    </row>
    <row r="885" spans="2:2" x14ac:dyDescent="0.25">
      <c r="B885" s="77"/>
    </row>
    <row r="886" spans="2:2" x14ac:dyDescent="0.25">
      <c r="B886" s="77"/>
    </row>
    <row r="887" spans="2:2" x14ac:dyDescent="0.25">
      <c r="B887" s="77"/>
    </row>
    <row r="888" spans="2:2" x14ac:dyDescent="0.25">
      <c r="B888" s="77"/>
    </row>
    <row r="889" spans="2:2" x14ac:dyDescent="0.25">
      <c r="B889" s="77"/>
    </row>
    <row r="890" spans="2:2" x14ac:dyDescent="0.25">
      <c r="B890" s="77"/>
    </row>
    <row r="891" spans="2:2" x14ac:dyDescent="0.25">
      <c r="B891" s="77"/>
    </row>
    <row r="892" spans="2:2" x14ac:dyDescent="0.25">
      <c r="B892" s="77"/>
    </row>
    <row r="893" spans="2:2" x14ac:dyDescent="0.25">
      <c r="B893" s="77"/>
    </row>
    <row r="894" spans="2:2" x14ac:dyDescent="0.25">
      <c r="B894" s="77"/>
    </row>
    <row r="895" spans="2:2" x14ac:dyDescent="0.25">
      <c r="B895" s="77"/>
    </row>
    <row r="896" spans="2:2" x14ac:dyDescent="0.25">
      <c r="B896" s="77"/>
    </row>
    <row r="897" spans="2:2" x14ac:dyDescent="0.25">
      <c r="B897" s="77"/>
    </row>
    <row r="898" spans="2:2" x14ac:dyDescent="0.25">
      <c r="B898" s="77"/>
    </row>
    <row r="899" spans="2:2" x14ac:dyDescent="0.25">
      <c r="B899" s="77"/>
    </row>
    <row r="900" spans="2:2" x14ac:dyDescent="0.25">
      <c r="B900" s="77"/>
    </row>
    <row r="901" spans="2:2" x14ac:dyDescent="0.25">
      <c r="B901" s="77"/>
    </row>
    <row r="902" spans="2:2" x14ac:dyDescent="0.25">
      <c r="B902" s="77"/>
    </row>
    <row r="903" spans="2:2" x14ac:dyDescent="0.25">
      <c r="B903" s="77"/>
    </row>
    <row r="904" spans="2:2" x14ac:dyDescent="0.25">
      <c r="B904" s="77"/>
    </row>
    <row r="905" spans="2:2" x14ac:dyDescent="0.25">
      <c r="B905" s="77"/>
    </row>
    <row r="906" spans="2:2" x14ac:dyDescent="0.25">
      <c r="B906" s="77"/>
    </row>
    <row r="907" spans="2:2" x14ac:dyDescent="0.25">
      <c r="B907" s="77"/>
    </row>
    <row r="908" spans="2:2" x14ac:dyDescent="0.25">
      <c r="B908" s="77"/>
    </row>
    <row r="909" spans="2:2" x14ac:dyDescent="0.25">
      <c r="B909" s="77"/>
    </row>
    <row r="910" spans="2:2" x14ac:dyDescent="0.25">
      <c r="B910" s="77"/>
    </row>
    <row r="911" spans="2:2" x14ac:dyDescent="0.25">
      <c r="B911" s="77"/>
    </row>
    <row r="912" spans="2:2" x14ac:dyDescent="0.25">
      <c r="B912" s="77"/>
    </row>
    <row r="913" spans="2:2" x14ac:dyDescent="0.25">
      <c r="B913" s="77"/>
    </row>
    <row r="914" spans="2:2" x14ac:dyDescent="0.25">
      <c r="B914" s="77"/>
    </row>
    <row r="915" spans="2:2" x14ac:dyDescent="0.25">
      <c r="B915" s="77"/>
    </row>
    <row r="916" spans="2:2" x14ac:dyDescent="0.25">
      <c r="B916" s="77"/>
    </row>
    <row r="917" spans="2:2" x14ac:dyDescent="0.25">
      <c r="B917" s="77"/>
    </row>
    <row r="918" spans="2:2" x14ac:dyDescent="0.25">
      <c r="B918" s="77"/>
    </row>
    <row r="919" spans="2:2" x14ac:dyDescent="0.25">
      <c r="B919" s="77"/>
    </row>
    <row r="920" spans="2:2" x14ac:dyDescent="0.25">
      <c r="B920" s="77"/>
    </row>
    <row r="921" spans="2:2" x14ac:dyDescent="0.25">
      <c r="B921" s="77"/>
    </row>
    <row r="922" spans="2:2" x14ac:dyDescent="0.25">
      <c r="B922" s="77"/>
    </row>
    <row r="923" spans="2:2" x14ac:dyDescent="0.25">
      <c r="B923" s="77"/>
    </row>
    <row r="924" spans="2:2" x14ac:dyDescent="0.25">
      <c r="B924" s="77"/>
    </row>
    <row r="925" spans="2:2" x14ac:dyDescent="0.25">
      <c r="B925" s="77"/>
    </row>
    <row r="926" spans="2:2" x14ac:dyDescent="0.25">
      <c r="B926" s="77"/>
    </row>
    <row r="927" spans="2:2" x14ac:dyDescent="0.25">
      <c r="B927" s="77"/>
    </row>
    <row r="928" spans="2:2" x14ac:dyDescent="0.25">
      <c r="B928" s="77"/>
    </row>
    <row r="929" spans="2:2" x14ac:dyDescent="0.25">
      <c r="B929" s="77"/>
    </row>
    <row r="930" spans="2:2" x14ac:dyDescent="0.25">
      <c r="B930" s="77"/>
    </row>
    <row r="931" spans="2:2" x14ac:dyDescent="0.25">
      <c r="B931" s="77"/>
    </row>
    <row r="932" spans="2:2" x14ac:dyDescent="0.25">
      <c r="B932" s="77"/>
    </row>
    <row r="933" spans="2:2" x14ac:dyDescent="0.25">
      <c r="B933" s="77"/>
    </row>
    <row r="934" spans="2:2" x14ac:dyDescent="0.25">
      <c r="B934" s="77"/>
    </row>
    <row r="935" spans="2:2" x14ac:dyDescent="0.25">
      <c r="B935" s="77"/>
    </row>
    <row r="936" spans="2:2" x14ac:dyDescent="0.25">
      <c r="B936" s="77"/>
    </row>
    <row r="937" spans="2:2" x14ac:dyDescent="0.25">
      <c r="B937" s="77"/>
    </row>
    <row r="938" spans="2:2" x14ac:dyDescent="0.25">
      <c r="B938" s="77"/>
    </row>
    <row r="939" spans="2:2" x14ac:dyDescent="0.25">
      <c r="B939" s="77"/>
    </row>
    <row r="940" spans="2:2" x14ac:dyDescent="0.25">
      <c r="B940" s="77"/>
    </row>
    <row r="941" spans="2:2" x14ac:dyDescent="0.25">
      <c r="B941" s="77"/>
    </row>
    <row r="942" spans="2:2" x14ac:dyDescent="0.25">
      <c r="B942" s="77"/>
    </row>
    <row r="943" spans="2:2" x14ac:dyDescent="0.25">
      <c r="B943" s="77"/>
    </row>
    <row r="944" spans="2:2" x14ac:dyDescent="0.25">
      <c r="B944" s="77"/>
    </row>
    <row r="945" spans="2:2" x14ac:dyDescent="0.25">
      <c r="B945" s="77"/>
    </row>
    <row r="946" spans="2:2" x14ac:dyDescent="0.25">
      <c r="B946" s="77"/>
    </row>
    <row r="947" spans="2:2" x14ac:dyDescent="0.25">
      <c r="B947" s="77"/>
    </row>
    <row r="948" spans="2:2" x14ac:dyDescent="0.25">
      <c r="B948" s="77"/>
    </row>
    <row r="949" spans="2:2" x14ac:dyDescent="0.25">
      <c r="B949" s="77"/>
    </row>
    <row r="950" spans="2:2" x14ac:dyDescent="0.25">
      <c r="B950" s="77"/>
    </row>
    <row r="951" spans="2:2" x14ac:dyDescent="0.25">
      <c r="B951" s="77"/>
    </row>
    <row r="952" spans="2:2" x14ac:dyDescent="0.25">
      <c r="B952" s="77"/>
    </row>
    <row r="953" spans="2:2" x14ac:dyDescent="0.25">
      <c r="B953" s="77"/>
    </row>
    <row r="954" spans="2:2" x14ac:dyDescent="0.25">
      <c r="B954" s="77"/>
    </row>
    <row r="955" spans="2:2" x14ac:dyDescent="0.25">
      <c r="B955" s="77"/>
    </row>
    <row r="956" spans="2:2" x14ac:dyDescent="0.25">
      <c r="B956" s="77"/>
    </row>
    <row r="957" spans="2:2" x14ac:dyDescent="0.25">
      <c r="B957" s="77"/>
    </row>
    <row r="958" spans="2:2" x14ac:dyDescent="0.25">
      <c r="B958" s="77"/>
    </row>
    <row r="959" spans="2:2" x14ac:dyDescent="0.25">
      <c r="B959" s="77"/>
    </row>
    <row r="960" spans="2:2" x14ac:dyDescent="0.25">
      <c r="B960" s="77"/>
    </row>
    <row r="961" spans="2:2" x14ac:dyDescent="0.25">
      <c r="B961" s="77"/>
    </row>
    <row r="962" spans="2:2" x14ac:dyDescent="0.25">
      <c r="B962" s="77"/>
    </row>
    <row r="963" spans="2:2" x14ac:dyDescent="0.25">
      <c r="B963" s="77"/>
    </row>
    <row r="964" spans="2:2" x14ac:dyDescent="0.25">
      <c r="B964" s="77"/>
    </row>
    <row r="965" spans="2:2" x14ac:dyDescent="0.25">
      <c r="B965" s="77"/>
    </row>
    <row r="966" spans="2:2" x14ac:dyDescent="0.25">
      <c r="B966" s="77"/>
    </row>
    <row r="967" spans="2:2" x14ac:dyDescent="0.25">
      <c r="B967" s="77"/>
    </row>
    <row r="968" spans="2:2" x14ac:dyDescent="0.25">
      <c r="B968" s="77"/>
    </row>
    <row r="969" spans="2:2" x14ac:dyDescent="0.25">
      <c r="B969" s="77"/>
    </row>
    <row r="970" spans="2:2" x14ac:dyDescent="0.25">
      <c r="B970" s="77"/>
    </row>
    <row r="971" spans="2:2" x14ac:dyDescent="0.25">
      <c r="B971" s="77"/>
    </row>
    <row r="972" spans="2:2" x14ac:dyDescent="0.25">
      <c r="B972" s="77"/>
    </row>
    <row r="973" spans="2:2" x14ac:dyDescent="0.25">
      <c r="B973" s="77"/>
    </row>
    <row r="974" spans="2:2" x14ac:dyDescent="0.25">
      <c r="B974" s="77"/>
    </row>
    <row r="975" spans="2:2" x14ac:dyDescent="0.25">
      <c r="B975" s="77"/>
    </row>
    <row r="976" spans="2:2" x14ac:dyDescent="0.25">
      <c r="B976" s="77"/>
    </row>
    <row r="977" spans="2:2" x14ac:dyDescent="0.25">
      <c r="B977" s="77"/>
    </row>
    <row r="978" spans="2:2" x14ac:dyDescent="0.25">
      <c r="B978" s="77"/>
    </row>
    <row r="979" spans="2:2" x14ac:dyDescent="0.25">
      <c r="B979" s="77"/>
    </row>
    <row r="980" spans="2:2" x14ac:dyDescent="0.25">
      <c r="B980" s="77"/>
    </row>
    <row r="981" spans="2:2" x14ac:dyDescent="0.25">
      <c r="B981" s="77"/>
    </row>
    <row r="982" spans="2:2" x14ac:dyDescent="0.25">
      <c r="B982" s="77"/>
    </row>
    <row r="983" spans="2:2" x14ac:dyDescent="0.25">
      <c r="B983" s="77"/>
    </row>
    <row r="984" spans="2:2" x14ac:dyDescent="0.25">
      <c r="B984" s="77"/>
    </row>
    <row r="985" spans="2:2" x14ac:dyDescent="0.25">
      <c r="B985" s="77"/>
    </row>
    <row r="986" spans="2:2" x14ac:dyDescent="0.25">
      <c r="B986" s="77"/>
    </row>
    <row r="987" spans="2:2" x14ac:dyDescent="0.25">
      <c r="B987" s="77"/>
    </row>
    <row r="988" spans="2:2" x14ac:dyDescent="0.25">
      <c r="B988" s="77"/>
    </row>
    <row r="989" spans="2:2" x14ac:dyDescent="0.25">
      <c r="B989" s="77"/>
    </row>
    <row r="990" spans="2:2" x14ac:dyDescent="0.25">
      <c r="B990" s="77"/>
    </row>
    <row r="991" spans="2:2" x14ac:dyDescent="0.25">
      <c r="B991" s="77"/>
    </row>
    <row r="992" spans="2:2" x14ac:dyDescent="0.25">
      <c r="B992" s="77"/>
    </row>
    <row r="993" spans="2:2" x14ac:dyDescent="0.25">
      <c r="B993" s="77"/>
    </row>
    <row r="994" spans="2:2" x14ac:dyDescent="0.25">
      <c r="B994" s="77"/>
    </row>
    <row r="995" spans="2:2" x14ac:dyDescent="0.25">
      <c r="B995" s="77"/>
    </row>
    <row r="996" spans="2:2" x14ac:dyDescent="0.25">
      <c r="B996" s="77"/>
    </row>
    <row r="997" spans="2:2" x14ac:dyDescent="0.25">
      <c r="B997" s="77"/>
    </row>
    <row r="998" spans="2:2" x14ac:dyDescent="0.25">
      <c r="B998" s="77"/>
    </row>
    <row r="999" spans="2:2" x14ac:dyDescent="0.25">
      <c r="B999" s="77"/>
    </row>
    <row r="1000" spans="2:2" x14ac:dyDescent="0.25">
      <c r="B1000" s="77"/>
    </row>
    <row r="1001" spans="2:2" x14ac:dyDescent="0.25">
      <c r="B1001" s="77"/>
    </row>
    <row r="1002" spans="2:2" x14ac:dyDescent="0.25">
      <c r="B1002" s="77"/>
    </row>
    <row r="1003" spans="2:2" x14ac:dyDescent="0.25">
      <c r="B1003" s="77"/>
    </row>
    <row r="1004" spans="2:2" x14ac:dyDescent="0.25">
      <c r="B1004" s="77"/>
    </row>
    <row r="1005" spans="2:2" x14ac:dyDescent="0.25">
      <c r="B1005" s="77"/>
    </row>
    <row r="1006" spans="2:2" x14ac:dyDescent="0.25">
      <c r="B1006" s="77"/>
    </row>
    <row r="1007" spans="2:2" x14ac:dyDescent="0.25">
      <c r="B1007" s="77"/>
    </row>
    <row r="1008" spans="2:2" x14ac:dyDescent="0.25">
      <c r="B1008" s="77"/>
    </row>
    <row r="1009" spans="2:5" x14ac:dyDescent="0.25">
      <c r="B1009" s="77"/>
    </row>
    <row r="1010" spans="2:5" x14ac:dyDescent="0.25">
      <c r="B1010" s="77"/>
    </row>
    <row r="1011" spans="2:5" x14ac:dyDescent="0.25">
      <c r="B1011" s="77"/>
    </row>
    <row r="1012" spans="2:5" x14ac:dyDescent="0.25">
      <c r="B1012" s="77"/>
    </row>
    <row r="1013" spans="2:5" x14ac:dyDescent="0.25">
      <c r="B1013" s="77"/>
    </row>
    <row r="1014" spans="2:5" x14ac:dyDescent="0.25">
      <c r="B1014" s="77"/>
    </row>
    <row r="1015" spans="2:5" x14ac:dyDescent="0.25">
      <c r="B1015" s="77"/>
    </row>
    <row r="1016" spans="2:5" x14ac:dyDescent="0.25">
      <c r="B1016" s="77"/>
    </row>
    <row r="1017" spans="2:5" x14ac:dyDescent="0.25">
      <c r="B1017" s="77"/>
    </row>
    <row r="1018" spans="2:5" x14ac:dyDescent="0.25">
      <c r="B1018" s="77"/>
      <c r="C1018" s="100"/>
      <c r="D1018" s="100"/>
      <c r="E1018" s="100"/>
    </row>
    <row r="1019" spans="2:5" x14ac:dyDescent="0.25">
      <c r="B1019" s="77"/>
      <c r="C1019" s="100"/>
      <c r="D1019" s="100"/>
      <c r="E1019" s="100"/>
    </row>
    <row r="1020" spans="2:5" x14ac:dyDescent="0.25">
      <c r="B1020" s="77"/>
      <c r="C1020" s="100"/>
      <c r="D1020" s="100"/>
      <c r="E1020" s="100"/>
    </row>
    <row r="1021" spans="2:5" x14ac:dyDescent="0.25">
      <c r="B1021" s="77"/>
      <c r="C1021" s="100"/>
      <c r="D1021" s="100"/>
      <c r="E1021" s="100"/>
    </row>
    <row r="1022" spans="2:5" x14ac:dyDescent="0.25">
      <c r="B1022" s="77"/>
    </row>
    <row r="1023" spans="2:5" x14ac:dyDescent="0.25">
      <c r="B1023" s="77"/>
    </row>
    <row r="1029" spans="2:2" x14ac:dyDescent="0.25">
      <c r="B1029" s="77"/>
    </row>
    <row r="1030" spans="2:2" x14ac:dyDescent="0.25">
      <c r="B1030" s="77"/>
    </row>
    <row r="1031" spans="2:2" x14ac:dyDescent="0.25">
      <c r="B1031" s="77"/>
    </row>
    <row r="1032" spans="2:2" x14ac:dyDescent="0.25">
      <c r="B1032" s="77"/>
    </row>
    <row r="1033" spans="2:2" x14ac:dyDescent="0.25">
      <c r="B1033" s="77"/>
    </row>
    <row r="1034" spans="2:2" x14ac:dyDescent="0.25">
      <c r="B1034" s="77"/>
    </row>
    <row r="1035" spans="2:2" x14ac:dyDescent="0.25">
      <c r="B1035" s="77"/>
    </row>
    <row r="1036" spans="2:2" x14ac:dyDescent="0.25">
      <c r="B1036" s="77"/>
    </row>
    <row r="1037" spans="2:2" x14ac:dyDescent="0.25">
      <c r="B1037" s="77"/>
    </row>
    <row r="1038" spans="2:2" x14ac:dyDescent="0.25">
      <c r="B1038" s="77"/>
    </row>
    <row r="1039" spans="2:2" x14ac:dyDescent="0.25">
      <c r="B1039" s="77"/>
    </row>
    <row r="1040" spans="2:2" x14ac:dyDescent="0.25">
      <c r="B1040" s="77"/>
    </row>
    <row r="1041" spans="2:2" x14ac:dyDescent="0.25">
      <c r="B1041" s="77"/>
    </row>
    <row r="1042" spans="2:2" x14ac:dyDescent="0.25">
      <c r="B1042" s="77"/>
    </row>
    <row r="1043" spans="2:2" x14ac:dyDescent="0.25">
      <c r="B1043" s="77"/>
    </row>
    <row r="1044" spans="2:2" x14ac:dyDescent="0.25">
      <c r="B1044" s="77"/>
    </row>
    <row r="1045" spans="2:2" x14ac:dyDescent="0.25">
      <c r="B1045" s="77"/>
    </row>
    <row r="1046" spans="2:2" x14ac:dyDescent="0.25">
      <c r="B1046" s="77"/>
    </row>
    <row r="1047" spans="2:2" x14ac:dyDescent="0.25">
      <c r="B1047" s="77"/>
    </row>
    <row r="1048" spans="2:2" x14ac:dyDescent="0.25">
      <c r="B1048" s="77"/>
    </row>
    <row r="1049" spans="2:2" x14ac:dyDescent="0.25">
      <c r="B1049" s="77"/>
    </row>
    <row r="1050" spans="2:2" x14ac:dyDescent="0.25">
      <c r="B1050" s="77"/>
    </row>
    <row r="1051" spans="2:2" x14ac:dyDescent="0.25">
      <c r="B1051" s="77"/>
    </row>
    <row r="1052" spans="2:2" x14ac:dyDescent="0.25">
      <c r="B1052" s="77"/>
    </row>
    <row r="1053" spans="2:2" x14ac:dyDescent="0.25">
      <c r="B1053" s="77"/>
    </row>
    <row r="1054" spans="2:2" x14ac:dyDescent="0.25">
      <c r="B1054" s="77"/>
    </row>
    <row r="1055" spans="2:2" x14ac:dyDescent="0.25">
      <c r="B1055" s="77"/>
    </row>
    <row r="1056" spans="2:2" x14ac:dyDescent="0.25">
      <c r="B1056" s="77"/>
    </row>
    <row r="1057" spans="2:2" x14ac:dyDescent="0.25">
      <c r="B1057" s="77"/>
    </row>
    <row r="1058" spans="2:2" x14ac:dyDescent="0.25">
      <c r="B1058" s="77"/>
    </row>
    <row r="1059" spans="2:2" x14ac:dyDescent="0.25">
      <c r="B1059" s="77"/>
    </row>
    <row r="1060" spans="2:2" x14ac:dyDescent="0.25">
      <c r="B1060" s="77"/>
    </row>
    <row r="1061" spans="2:2" x14ac:dyDescent="0.25">
      <c r="B1061" s="77"/>
    </row>
    <row r="1062" spans="2:2" x14ac:dyDescent="0.25">
      <c r="B1062" s="77"/>
    </row>
    <row r="1063" spans="2:2" x14ac:dyDescent="0.25">
      <c r="B1063" s="77"/>
    </row>
    <row r="1064" spans="2:2" x14ac:dyDescent="0.25">
      <c r="B1064" s="77"/>
    </row>
    <row r="1065" spans="2:2" x14ac:dyDescent="0.25">
      <c r="B1065" s="77"/>
    </row>
    <row r="1066" spans="2:2" x14ac:dyDescent="0.25">
      <c r="B1066" s="77"/>
    </row>
    <row r="1067" spans="2:2" x14ac:dyDescent="0.25">
      <c r="B1067" s="77"/>
    </row>
    <row r="1068" spans="2:2" x14ac:dyDescent="0.25">
      <c r="B1068" s="77"/>
    </row>
    <row r="1069" spans="2:2" x14ac:dyDescent="0.25">
      <c r="B1069" s="77"/>
    </row>
    <row r="1070" spans="2:2" x14ac:dyDescent="0.25">
      <c r="B1070" s="77"/>
    </row>
    <row r="1071" spans="2:2" x14ac:dyDescent="0.25">
      <c r="B1071" s="77"/>
    </row>
    <row r="1072" spans="2:2" x14ac:dyDescent="0.25">
      <c r="B1072" s="77"/>
    </row>
    <row r="1073" spans="1:2" x14ac:dyDescent="0.25">
      <c r="B1073" s="77"/>
    </row>
    <row r="1074" spans="1:2" x14ac:dyDescent="0.25">
      <c r="B1074" s="77"/>
    </row>
    <row r="1075" spans="1:2" x14ac:dyDescent="0.25">
      <c r="B1075" s="77"/>
    </row>
    <row r="1076" spans="1:2" x14ac:dyDescent="0.25">
      <c r="B1076" s="77"/>
    </row>
    <row r="1077" spans="1:2" ht="14.5" x14ac:dyDescent="0.35">
      <c r="A1077" s="30"/>
      <c r="B1077" s="80"/>
    </row>
    <row r="1078" spans="1:2" ht="14.5" x14ac:dyDescent="0.35">
      <c r="A1078" s="30"/>
      <c r="B1078" s="80"/>
    </row>
    <row r="1079" spans="1:2" ht="14.5" x14ac:dyDescent="0.35">
      <c r="A1079" s="30"/>
      <c r="B1079" s="80"/>
    </row>
    <row r="1080" spans="1:2" ht="14.5" x14ac:dyDescent="0.35">
      <c r="A1080" s="30"/>
      <c r="B1080" s="80"/>
    </row>
    <row r="1081" spans="1:2" ht="14.5" x14ac:dyDescent="0.35">
      <c r="A1081" s="30"/>
      <c r="B1081" s="80"/>
    </row>
    <row r="1082" spans="1:2" ht="14.5" x14ac:dyDescent="0.35">
      <c r="A1082" s="30"/>
      <c r="B1082" s="80"/>
    </row>
    <row r="1083" spans="1:2" ht="14.5" x14ac:dyDescent="0.35">
      <c r="A1083" s="30"/>
      <c r="B1083" s="80"/>
    </row>
    <row r="1084" spans="1:2" ht="14.5" x14ac:dyDescent="0.35">
      <c r="A1084" s="30"/>
      <c r="B1084" s="80"/>
    </row>
    <row r="1085" spans="1:2" ht="14.5" x14ac:dyDescent="0.35">
      <c r="A1085" s="30"/>
      <c r="B1085" s="80"/>
    </row>
    <row r="1086" spans="1:2" ht="14.5" x14ac:dyDescent="0.35">
      <c r="A1086" s="30"/>
      <c r="B1086" s="80"/>
    </row>
    <row r="1087" spans="1:2" ht="14.5" x14ac:dyDescent="0.35">
      <c r="A1087" s="30"/>
      <c r="B1087" s="80"/>
    </row>
    <row r="1088" spans="1:2" ht="14.5" x14ac:dyDescent="0.35">
      <c r="A1088" s="30"/>
      <c r="B1088" s="80"/>
    </row>
    <row r="1089" spans="1:2" ht="14.5" x14ac:dyDescent="0.35">
      <c r="A1089" s="30"/>
      <c r="B1089" s="80"/>
    </row>
    <row r="1090" spans="1:2" ht="14.5" x14ac:dyDescent="0.35">
      <c r="A1090" s="30"/>
      <c r="B1090" s="80"/>
    </row>
    <row r="1091" spans="1:2" ht="14.5" x14ac:dyDescent="0.35">
      <c r="A1091" s="30"/>
      <c r="B1091" s="80"/>
    </row>
    <row r="1092" spans="1:2" ht="14.5" x14ac:dyDescent="0.35">
      <c r="A1092" s="30"/>
      <c r="B1092" s="80"/>
    </row>
    <row r="1093" spans="1:2" ht="14.5" x14ac:dyDescent="0.35">
      <c r="A1093" s="30"/>
      <c r="B1093" s="80"/>
    </row>
    <row r="1094" spans="1:2" ht="14.5" x14ac:dyDescent="0.35">
      <c r="A1094" s="30"/>
      <c r="B1094" s="80"/>
    </row>
    <row r="1095" spans="1:2" ht="14.5" x14ac:dyDescent="0.35">
      <c r="A1095" s="30"/>
      <c r="B1095" s="80"/>
    </row>
    <row r="1096" spans="1:2" ht="14.5" x14ac:dyDescent="0.35">
      <c r="A1096" s="30"/>
      <c r="B1096" s="80"/>
    </row>
    <row r="1097" spans="1:2" ht="14.5" x14ac:dyDescent="0.35">
      <c r="A1097" s="30"/>
      <c r="B1097" s="80"/>
    </row>
    <row r="1098" spans="1:2" ht="14.5" x14ac:dyDescent="0.35">
      <c r="A1098" s="30"/>
      <c r="B1098" s="80"/>
    </row>
    <row r="1099" spans="1:2" ht="14.5" x14ac:dyDescent="0.35">
      <c r="A1099" s="30"/>
      <c r="B1099" s="80"/>
    </row>
    <row r="1100" spans="1:2" ht="14.5" x14ac:dyDescent="0.35">
      <c r="A1100" s="30"/>
      <c r="B1100" s="80"/>
    </row>
    <row r="1101" spans="1:2" ht="14.5" x14ac:dyDescent="0.35">
      <c r="A1101" s="30"/>
      <c r="B1101" s="80"/>
    </row>
    <row r="1102" spans="1:2" ht="14.5" x14ac:dyDescent="0.35">
      <c r="A1102" s="30"/>
      <c r="B1102" s="80"/>
    </row>
    <row r="1103" spans="1:2" ht="14.5" x14ac:dyDescent="0.35">
      <c r="A1103" s="30"/>
      <c r="B1103" s="80"/>
    </row>
    <row r="1104" spans="1:2" ht="14.5" x14ac:dyDescent="0.35">
      <c r="A1104" s="30"/>
      <c r="B1104" s="80"/>
    </row>
    <row r="1105" spans="1:2" ht="14.5" x14ac:dyDescent="0.35">
      <c r="A1105" s="30"/>
      <c r="B1105" s="80"/>
    </row>
    <row r="1106" spans="1:2" ht="14.5" x14ac:dyDescent="0.35">
      <c r="A1106" s="30"/>
      <c r="B1106" s="80"/>
    </row>
    <row r="1107" spans="1:2" ht="14.5" x14ac:dyDescent="0.35">
      <c r="A1107" s="30"/>
      <c r="B1107" s="80"/>
    </row>
    <row r="1108" spans="1:2" ht="14.5" x14ac:dyDescent="0.35">
      <c r="A1108" s="30"/>
      <c r="B1108" s="80"/>
    </row>
    <row r="1109" spans="1:2" ht="14.5" x14ac:dyDescent="0.35">
      <c r="A1109" s="30"/>
      <c r="B1109" s="80"/>
    </row>
    <row r="1110" spans="1:2" ht="14.5" x14ac:dyDescent="0.35">
      <c r="A1110" s="30"/>
      <c r="B1110" s="80"/>
    </row>
    <row r="1111" spans="1:2" ht="14.5" x14ac:dyDescent="0.35">
      <c r="A1111" s="30"/>
      <c r="B1111" s="80"/>
    </row>
    <row r="1112" spans="1:2" ht="14.5" x14ac:dyDescent="0.35">
      <c r="A1112" s="30"/>
      <c r="B1112" s="80"/>
    </row>
    <row r="1113" spans="1:2" ht="14.5" x14ac:dyDescent="0.35">
      <c r="A1113" s="30"/>
      <c r="B1113" s="80"/>
    </row>
    <row r="1114" spans="1:2" ht="14.5" x14ac:dyDescent="0.35">
      <c r="A1114" s="30"/>
      <c r="B1114" s="80"/>
    </row>
    <row r="1115" spans="1:2" ht="14.5" x14ac:dyDescent="0.35">
      <c r="A1115" s="30"/>
      <c r="B1115" s="80"/>
    </row>
    <row r="1116" spans="1:2" ht="14.5" x14ac:dyDescent="0.35">
      <c r="A1116" s="30"/>
      <c r="B1116" s="80"/>
    </row>
    <row r="1117" spans="1:2" ht="14.5" x14ac:dyDescent="0.35">
      <c r="A1117" s="30"/>
      <c r="B1117" s="80"/>
    </row>
    <row r="1118" spans="1:2" ht="14.5" x14ac:dyDescent="0.35">
      <c r="A1118" s="30"/>
      <c r="B1118" s="80"/>
    </row>
    <row r="1119" spans="1:2" ht="14.5" x14ac:dyDescent="0.35">
      <c r="A1119" s="30"/>
      <c r="B1119" s="80"/>
    </row>
    <row r="1120" spans="1:2" ht="14.5" x14ac:dyDescent="0.35">
      <c r="A1120" s="30"/>
      <c r="B1120" s="80"/>
    </row>
    <row r="1121" spans="1:2" ht="14.5" x14ac:dyDescent="0.35">
      <c r="A1121" s="30"/>
      <c r="B1121" s="80"/>
    </row>
    <row r="1122" spans="1:2" ht="14.5" x14ac:dyDescent="0.35">
      <c r="A1122" s="30"/>
      <c r="B1122" s="80"/>
    </row>
    <row r="1123" spans="1:2" ht="14.5" x14ac:dyDescent="0.35">
      <c r="A1123" s="30"/>
      <c r="B1123" s="80"/>
    </row>
    <row r="1124" spans="1:2" ht="14.5" x14ac:dyDescent="0.35">
      <c r="A1124" s="30"/>
      <c r="B1124" s="80"/>
    </row>
    <row r="1125" spans="1:2" ht="14.5" x14ac:dyDescent="0.35">
      <c r="A1125" s="30"/>
      <c r="B1125" s="80"/>
    </row>
    <row r="1126" spans="1:2" ht="14.5" x14ac:dyDescent="0.35">
      <c r="A1126" s="30"/>
      <c r="B1126" s="80"/>
    </row>
    <row r="1127" spans="1:2" ht="14.5" x14ac:dyDescent="0.35">
      <c r="A1127" s="30"/>
      <c r="B1127" s="80"/>
    </row>
    <row r="1128" spans="1:2" ht="14.5" x14ac:dyDescent="0.35">
      <c r="A1128" s="30"/>
      <c r="B1128" s="80"/>
    </row>
    <row r="1129" spans="1:2" ht="14.5" x14ac:dyDescent="0.35">
      <c r="A1129" s="30"/>
      <c r="B1129" s="80"/>
    </row>
    <row r="1130" spans="1:2" ht="14.5" x14ac:dyDescent="0.35">
      <c r="A1130" s="30"/>
      <c r="B1130" s="80"/>
    </row>
    <row r="1131" spans="1:2" ht="14.5" x14ac:dyDescent="0.35">
      <c r="A1131" s="30"/>
      <c r="B1131" s="80"/>
    </row>
    <row r="1132" spans="1:2" ht="14.5" x14ac:dyDescent="0.35">
      <c r="A1132" s="30"/>
      <c r="B1132" s="80"/>
    </row>
    <row r="1133" spans="1:2" ht="14.5" x14ac:dyDescent="0.35">
      <c r="A1133" s="30"/>
      <c r="B1133" s="80"/>
    </row>
    <row r="1134" spans="1:2" ht="14.5" x14ac:dyDescent="0.35">
      <c r="A1134" s="30"/>
      <c r="B1134" s="80"/>
    </row>
    <row r="1135" spans="1:2" ht="14.5" x14ac:dyDescent="0.35">
      <c r="A1135" s="30"/>
      <c r="B1135" s="80"/>
    </row>
    <row r="1136" spans="1:2" ht="14.5" x14ac:dyDescent="0.35">
      <c r="A1136" s="30"/>
      <c r="B1136" s="80"/>
    </row>
    <row r="1137" spans="1:2" ht="14.5" x14ac:dyDescent="0.35">
      <c r="A1137" s="30"/>
      <c r="B1137" s="80"/>
    </row>
    <row r="1138" spans="1:2" ht="14.5" x14ac:dyDescent="0.35">
      <c r="A1138" s="30"/>
      <c r="B1138" s="80"/>
    </row>
    <row r="1139" spans="1:2" ht="14.5" x14ac:dyDescent="0.35">
      <c r="A1139" s="30"/>
      <c r="B1139" s="80"/>
    </row>
    <row r="1140" spans="1:2" ht="14.5" x14ac:dyDescent="0.35">
      <c r="A1140" s="30"/>
      <c r="B1140" s="80"/>
    </row>
    <row r="1141" spans="1:2" ht="14.5" x14ac:dyDescent="0.35">
      <c r="A1141" s="30"/>
      <c r="B1141" s="80"/>
    </row>
    <row r="1142" spans="1:2" ht="14.5" x14ac:dyDescent="0.35">
      <c r="A1142" s="30"/>
      <c r="B1142" s="80"/>
    </row>
    <row r="1143" spans="1:2" ht="14.5" x14ac:dyDescent="0.35">
      <c r="A1143" s="30"/>
      <c r="B1143" s="80"/>
    </row>
    <row r="1144" spans="1:2" ht="14.5" x14ac:dyDescent="0.35">
      <c r="A1144" s="30"/>
      <c r="B1144" s="80"/>
    </row>
    <row r="1145" spans="1:2" ht="14.5" x14ac:dyDescent="0.35">
      <c r="A1145" s="30"/>
      <c r="B1145" s="80"/>
    </row>
    <row r="1146" spans="1:2" ht="14.5" x14ac:dyDescent="0.35">
      <c r="A1146" s="30"/>
      <c r="B1146" s="80"/>
    </row>
    <row r="1147" spans="1:2" ht="14.5" x14ac:dyDescent="0.35">
      <c r="A1147" s="30"/>
      <c r="B1147" s="80"/>
    </row>
    <row r="1148" spans="1:2" ht="14.5" x14ac:dyDescent="0.35">
      <c r="A1148" s="30"/>
      <c r="B1148" s="80"/>
    </row>
    <row r="1149" spans="1:2" ht="14.5" x14ac:dyDescent="0.35">
      <c r="A1149" s="30"/>
      <c r="B1149" s="80"/>
    </row>
    <row r="1150" spans="1:2" ht="14.5" x14ac:dyDescent="0.35">
      <c r="A1150" s="30"/>
      <c r="B1150" s="80"/>
    </row>
    <row r="1151" spans="1:2" ht="14.5" x14ac:dyDescent="0.35">
      <c r="A1151" s="30"/>
      <c r="B1151" s="80"/>
    </row>
    <row r="1152" spans="1:2" ht="14.5" x14ac:dyDescent="0.35">
      <c r="A1152" s="30"/>
      <c r="B1152" s="80"/>
    </row>
    <row r="1153" spans="1:2" ht="14.5" x14ac:dyDescent="0.35">
      <c r="A1153" s="30"/>
      <c r="B1153" s="80"/>
    </row>
  </sheetData>
  <sortState ref="A2:D202">
    <sortCondition ref="A2:A202"/>
  </sortState>
  <mergeCells count="1">
    <mergeCell ref="E1:J1"/>
  </mergeCells>
  <pageMargins left="0.7" right="0.7" top="1.25" bottom="0.65277777777777779" header="0.3" footer="0.3"/>
  <pageSetup scale="46" fitToHeight="0" orientation="portrait"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107"/>
  <sheetViews>
    <sheetView workbookViewId="0">
      <pane ySplit="1" topLeftCell="A2" activePane="bottomLeft" state="frozenSplit"/>
      <selection activeCell="E108" sqref="E108"/>
      <selection pane="bottomLeft" activeCell="E47" sqref="E47"/>
    </sheetView>
  </sheetViews>
  <sheetFormatPr defaultColWidth="9.1796875" defaultRowHeight="14.5" x14ac:dyDescent="0.35"/>
  <cols>
    <col min="1" max="1" width="11.7265625" style="23" customWidth="1"/>
    <col min="2" max="2" width="12" style="79" customWidth="1"/>
    <col min="3" max="3" width="80.54296875" style="23" customWidth="1"/>
    <col min="4" max="4" width="12.7265625" style="80" customWidth="1"/>
    <col min="5" max="5" width="19.1796875" style="1" customWidth="1"/>
    <col min="6" max="6" width="23" style="1" customWidth="1"/>
    <col min="7" max="16384" width="9.1796875" style="1"/>
  </cols>
  <sheetData>
    <row r="1" spans="1:10" s="76" customFormat="1" x14ac:dyDescent="0.35">
      <c r="A1" s="78" t="s">
        <v>0</v>
      </c>
      <c r="B1" s="78" t="s">
        <v>234</v>
      </c>
      <c r="C1" s="81" t="s">
        <v>7</v>
      </c>
      <c r="D1" s="78" t="s">
        <v>1</v>
      </c>
      <c r="E1" s="172" t="s">
        <v>185</v>
      </c>
      <c r="F1" s="172"/>
      <c r="G1" s="172"/>
      <c r="H1" s="172"/>
      <c r="I1" s="172"/>
      <c r="J1" s="172"/>
    </row>
    <row r="2" spans="1:10" s="21" customFormat="1" ht="12" customHeight="1" x14ac:dyDescent="0.25">
      <c r="A2" s="23">
        <v>36410</v>
      </c>
      <c r="B2" s="23">
        <v>36410</v>
      </c>
      <c r="C2" s="99" t="s">
        <v>1567</v>
      </c>
      <c r="D2" s="2">
        <v>105.4</v>
      </c>
      <c r="E2" s="23"/>
      <c r="F2" s="2"/>
      <c r="G2" s="33"/>
    </row>
    <row r="3" spans="1:10" s="21" customFormat="1" ht="12" customHeight="1" x14ac:dyDescent="0.25">
      <c r="A3" s="23">
        <v>36412</v>
      </c>
      <c r="B3" s="23">
        <v>36412</v>
      </c>
      <c r="C3" s="99" t="s">
        <v>6</v>
      </c>
      <c r="D3" s="2">
        <v>61.48</v>
      </c>
      <c r="E3" s="23"/>
      <c r="F3" s="2"/>
      <c r="G3" s="33"/>
    </row>
    <row r="4" spans="1:10" s="21" customFormat="1" ht="12" customHeight="1" x14ac:dyDescent="0.25">
      <c r="A4" s="23">
        <v>36420</v>
      </c>
      <c r="B4" s="23">
        <v>36420</v>
      </c>
      <c r="C4" s="99" t="s">
        <v>1568</v>
      </c>
      <c r="D4" s="2">
        <v>205.79</v>
      </c>
      <c r="E4" s="23"/>
      <c r="F4" s="2"/>
      <c r="G4" s="33"/>
    </row>
    <row r="5" spans="1:10" s="21" customFormat="1" ht="12" customHeight="1" x14ac:dyDescent="0.25">
      <c r="A5" s="23">
        <v>36424</v>
      </c>
      <c r="B5" s="23">
        <v>36424</v>
      </c>
      <c r="C5" s="99" t="s">
        <v>216</v>
      </c>
      <c r="D5" s="2">
        <v>15.16</v>
      </c>
      <c r="E5" s="23"/>
      <c r="F5" s="2"/>
      <c r="G5" s="33"/>
    </row>
    <row r="6" spans="1:10" s="21" customFormat="1" ht="12" customHeight="1" x14ac:dyDescent="0.25">
      <c r="A6" s="23">
        <v>36441</v>
      </c>
      <c r="B6" s="23">
        <v>36441</v>
      </c>
      <c r="C6" s="99" t="s">
        <v>1602</v>
      </c>
      <c r="D6" s="2">
        <v>38.31</v>
      </c>
      <c r="E6" s="23"/>
      <c r="F6" s="2"/>
      <c r="G6" s="33"/>
    </row>
    <row r="7" spans="1:10" s="21" customFormat="1" ht="12" customHeight="1" x14ac:dyDescent="0.25">
      <c r="A7" s="23">
        <v>39410</v>
      </c>
      <c r="B7" s="23">
        <v>39410</v>
      </c>
      <c r="C7" s="99" t="s">
        <v>459</v>
      </c>
      <c r="D7" s="2">
        <v>43.754399999999997</v>
      </c>
      <c r="E7" s="23"/>
      <c r="F7" s="2"/>
      <c r="G7" s="33"/>
    </row>
    <row r="8" spans="1:10" s="21" customFormat="1" ht="12" customHeight="1" x14ac:dyDescent="0.25">
      <c r="A8" s="23">
        <v>39430</v>
      </c>
      <c r="B8" s="23">
        <v>39430</v>
      </c>
      <c r="C8" s="23" t="s">
        <v>1193</v>
      </c>
      <c r="D8" s="2">
        <v>26.41</v>
      </c>
      <c r="E8" s="23"/>
      <c r="F8" s="2"/>
      <c r="G8" s="33"/>
    </row>
    <row r="9" spans="1:10" s="21" customFormat="1" ht="12" customHeight="1" x14ac:dyDescent="0.25">
      <c r="A9" s="23">
        <v>39433</v>
      </c>
      <c r="B9" s="23">
        <v>39433</v>
      </c>
      <c r="C9" s="23" t="s">
        <v>460</v>
      </c>
      <c r="D9" s="2">
        <v>88.03</v>
      </c>
      <c r="E9" s="23"/>
      <c r="F9" s="2"/>
      <c r="G9" s="33"/>
    </row>
    <row r="10" spans="1:10" s="21" customFormat="1" ht="12" customHeight="1" x14ac:dyDescent="0.25">
      <c r="A10" s="23">
        <v>39436</v>
      </c>
      <c r="B10" s="23">
        <v>39436</v>
      </c>
      <c r="C10" s="23" t="s">
        <v>461</v>
      </c>
      <c r="D10" s="2">
        <v>294.07</v>
      </c>
      <c r="E10" s="23"/>
      <c r="F10" s="2"/>
      <c r="G10" s="33"/>
    </row>
    <row r="11" spans="1:10" s="21" customFormat="1" ht="12" customHeight="1" x14ac:dyDescent="0.25">
      <c r="A11" s="99" t="s">
        <v>927</v>
      </c>
      <c r="B11" s="100">
        <v>17751</v>
      </c>
      <c r="C11" s="23" t="s">
        <v>928</v>
      </c>
      <c r="D11" s="2">
        <v>58.553600000000003</v>
      </c>
      <c r="E11" s="23"/>
      <c r="F11" s="2"/>
      <c r="G11" s="33"/>
    </row>
    <row r="12" spans="1:10" s="21" customFormat="1" ht="12" customHeight="1" x14ac:dyDescent="0.25">
      <c r="A12" s="99" t="s">
        <v>929</v>
      </c>
      <c r="B12" s="100">
        <v>17751</v>
      </c>
      <c r="C12" s="23" t="s">
        <v>928</v>
      </c>
      <c r="D12" s="2">
        <v>58.553600000000003</v>
      </c>
      <c r="E12" s="23"/>
      <c r="F12" s="2"/>
      <c r="G12" s="33"/>
    </row>
    <row r="13" spans="1:10" s="21" customFormat="1" ht="12" customHeight="1" x14ac:dyDescent="0.25">
      <c r="A13" s="99" t="s">
        <v>930</v>
      </c>
      <c r="B13" s="100">
        <v>17752</v>
      </c>
      <c r="C13" s="23" t="s">
        <v>931</v>
      </c>
      <c r="D13" s="2">
        <v>50.254399999999997</v>
      </c>
      <c r="E13" s="23"/>
      <c r="F13" s="2"/>
      <c r="G13" s="33"/>
    </row>
    <row r="14" spans="1:10" s="21" customFormat="1" ht="12" customHeight="1" x14ac:dyDescent="0.25">
      <c r="A14" s="99" t="s">
        <v>932</v>
      </c>
      <c r="B14" s="100">
        <v>17752</v>
      </c>
      <c r="C14" s="23" t="s">
        <v>931</v>
      </c>
      <c r="D14" s="2">
        <v>50.254399999999997</v>
      </c>
      <c r="E14" s="23"/>
      <c r="F14" s="2"/>
      <c r="G14" s="33"/>
    </row>
    <row r="15" spans="1:10" s="21" customFormat="1" ht="12" customHeight="1" x14ac:dyDescent="0.25">
      <c r="A15" s="99" t="s">
        <v>1603</v>
      </c>
      <c r="B15" s="100">
        <v>18110</v>
      </c>
      <c r="C15" s="23" t="s">
        <v>1604</v>
      </c>
      <c r="D15" s="2">
        <v>482.84</v>
      </c>
      <c r="E15" s="23"/>
      <c r="F15" s="2"/>
      <c r="G15" s="33"/>
    </row>
    <row r="16" spans="1:10" s="21" customFormat="1" ht="12" customHeight="1" x14ac:dyDescent="0.25">
      <c r="A16" s="99" t="s">
        <v>1605</v>
      </c>
      <c r="B16" s="100">
        <v>18110</v>
      </c>
      <c r="C16" s="23" t="s">
        <v>1604</v>
      </c>
      <c r="D16" s="2">
        <v>482.84</v>
      </c>
      <c r="E16" s="23"/>
      <c r="F16" s="2"/>
      <c r="G16" s="33"/>
    </row>
    <row r="17" spans="1:7" s="21" customFormat="1" ht="12" customHeight="1" x14ac:dyDescent="0.25">
      <c r="A17" s="99" t="s">
        <v>1606</v>
      </c>
      <c r="B17" s="100">
        <v>18110</v>
      </c>
      <c r="C17" s="23" t="s">
        <v>1604</v>
      </c>
      <c r="D17" s="2">
        <v>482.84</v>
      </c>
      <c r="E17" s="23"/>
      <c r="F17" s="2"/>
      <c r="G17" s="33"/>
    </row>
    <row r="18" spans="1:7" s="21" customFormat="1" ht="12" customHeight="1" x14ac:dyDescent="0.25">
      <c r="A18" s="99" t="s">
        <v>1607</v>
      </c>
      <c r="B18" s="100">
        <v>18112</v>
      </c>
      <c r="C18" s="23" t="s">
        <v>1608</v>
      </c>
      <c r="D18" s="2">
        <v>643.79</v>
      </c>
      <c r="E18" s="23"/>
      <c r="F18" s="2"/>
      <c r="G18" s="33"/>
    </row>
    <row r="19" spans="1:7" s="21" customFormat="1" ht="12" customHeight="1" x14ac:dyDescent="0.25">
      <c r="A19" s="99" t="s">
        <v>1609</v>
      </c>
      <c r="B19" s="100">
        <v>18112</v>
      </c>
      <c r="C19" s="23" t="s">
        <v>1608</v>
      </c>
      <c r="D19" s="2">
        <v>643.79</v>
      </c>
      <c r="E19" s="23"/>
      <c r="F19" s="2"/>
      <c r="G19" s="33"/>
    </row>
    <row r="20" spans="1:7" s="21" customFormat="1" ht="12" customHeight="1" x14ac:dyDescent="0.25">
      <c r="A20" s="99" t="s">
        <v>1610</v>
      </c>
      <c r="B20" s="100">
        <v>18112</v>
      </c>
      <c r="C20" s="23" t="s">
        <v>1608</v>
      </c>
      <c r="D20" s="2">
        <v>643.79</v>
      </c>
      <c r="E20" s="23"/>
      <c r="F20" s="2"/>
      <c r="G20" s="33"/>
    </row>
    <row r="21" spans="1:7" s="21" customFormat="1" ht="12" customHeight="1" x14ac:dyDescent="0.25">
      <c r="A21" s="99" t="s">
        <v>1611</v>
      </c>
      <c r="B21" s="100">
        <v>18115</v>
      </c>
      <c r="C21" s="23" t="s">
        <v>1612</v>
      </c>
      <c r="D21" s="2">
        <v>482.84</v>
      </c>
      <c r="E21" s="23"/>
      <c r="F21" s="2"/>
      <c r="G21" s="33"/>
    </row>
    <row r="22" spans="1:7" s="21" customFormat="1" ht="12" customHeight="1" x14ac:dyDescent="0.25">
      <c r="A22" s="99" t="s">
        <v>1613</v>
      </c>
      <c r="B22" s="100">
        <v>18115</v>
      </c>
      <c r="C22" s="23" t="s">
        <v>1612</v>
      </c>
      <c r="D22" s="2">
        <v>482.84</v>
      </c>
      <c r="E22" s="99"/>
      <c r="F22" s="2"/>
      <c r="G22" s="33"/>
    </row>
    <row r="23" spans="1:7" s="21" customFormat="1" ht="12" customHeight="1" x14ac:dyDescent="0.25">
      <c r="A23" s="99" t="s">
        <v>1614</v>
      </c>
      <c r="B23" s="100">
        <v>18115</v>
      </c>
      <c r="C23" s="23" t="s">
        <v>1612</v>
      </c>
      <c r="D23" s="2">
        <v>482.84</v>
      </c>
      <c r="E23" s="99"/>
      <c r="F23" s="2"/>
      <c r="G23" s="33"/>
    </row>
    <row r="24" spans="1:7" s="21" customFormat="1" ht="12" customHeight="1" x14ac:dyDescent="0.25">
      <c r="A24" s="99" t="s">
        <v>1615</v>
      </c>
      <c r="B24" s="100">
        <v>18117</v>
      </c>
      <c r="C24" s="23" t="s">
        <v>1616</v>
      </c>
      <c r="D24" s="2">
        <v>643.79</v>
      </c>
      <c r="E24" s="99"/>
      <c r="F24" s="2"/>
      <c r="G24" s="33"/>
    </row>
    <row r="25" spans="1:7" s="21" customFormat="1" ht="12" customHeight="1" x14ac:dyDescent="0.25">
      <c r="A25" s="99" t="s">
        <v>1617</v>
      </c>
      <c r="B25" s="100">
        <v>18117</v>
      </c>
      <c r="C25" s="23" t="s">
        <v>1616</v>
      </c>
      <c r="D25" s="2">
        <v>643.79</v>
      </c>
      <c r="E25" s="99"/>
      <c r="F25" s="2"/>
      <c r="G25" s="33"/>
    </row>
    <row r="26" spans="1:7" s="21" customFormat="1" ht="12" customHeight="1" x14ac:dyDescent="0.25">
      <c r="A26" s="99" t="s">
        <v>1618</v>
      </c>
      <c r="B26" s="100">
        <v>18117</v>
      </c>
      <c r="C26" s="23" t="s">
        <v>1616</v>
      </c>
      <c r="D26" s="2">
        <v>643.79</v>
      </c>
      <c r="E26" s="99"/>
      <c r="F26" s="2"/>
      <c r="G26" s="33"/>
    </row>
    <row r="27" spans="1:7" s="21" customFormat="1" ht="12" customHeight="1" x14ac:dyDescent="0.25">
      <c r="A27" s="99" t="s">
        <v>1619</v>
      </c>
      <c r="B27" s="100">
        <v>18203</v>
      </c>
      <c r="C27" s="23" t="s">
        <v>1620</v>
      </c>
      <c r="D27" s="2">
        <v>562.5801702</v>
      </c>
      <c r="E27" s="99"/>
      <c r="F27" s="2"/>
      <c r="G27" s="33"/>
    </row>
    <row r="28" spans="1:7" s="21" customFormat="1" ht="12" customHeight="1" x14ac:dyDescent="0.25">
      <c r="A28" s="99" t="s">
        <v>1621</v>
      </c>
      <c r="B28" s="100">
        <v>18203</v>
      </c>
      <c r="C28" s="23" t="s">
        <v>1620</v>
      </c>
      <c r="D28" s="2">
        <v>562.5801702</v>
      </c>
      <c r="E28" s="99"/>
      <c r="F28" s="2"/>
      <c r="G28" s="33"/>
    </row>
    <row r="29" spans="1:7" s="21" customFormat="1" ht="12" customHeight="1" x14ac:dyDescent="0.25">
      <c r="A29" s="99" t="s">
        <v>1622</v>
      </c>
      <c r="B29" s="100">
        <v>18203</v>
      </c>
      <c r="C29" s="23" t="s">
        <v>1620</v>
      </c>
      <c r="D29" s="2">
        <v>562.5801702</v>
      </c>
      <c r="E29" s="99"/>
      <c r="F29" s="2"/>
      <c r="G29" s="33"/>
    </row>
    <row r="30" spans="1:7" s="21" customFormat="1" ht="12" customHeight="1" x14ac:dyDescent="0.25">
      <c r="A30" s="99" t="s">
        <v>1623</v>
      </c>
      <c r="B30" s="100">
        <v>18307</v>
      </c>
      <c r="C30" s="23" t="s">
        <v>1624</v>
      </c>
      <c r="D30" s="2">
        <v>109.98</v>
      </c>
      <c r="E30" s="99"/>
      <c r="F30" s="2"/>
      <c r="G30" s="33"/>
    </row>
    <row r="31" spans="1:7" s="21" customFormat="1" ht="12" customHeight="1" x14ac:dyDescent="0.25">
      <c r="A31" s="99" t="s">
        <v>1625</v>
      </c>
      <c r="B31" s="100">
        <v>18307</v>
      </c>
      <c r="C31" s="23" t="s">
        <v>1624</v>
      </c>
      <c r="D31" s="2">
        <v>109.98</v>
      </c>
      <c r="E31" s="99"/>
      <c r="F31" s="2"/>
      <c r="G31" s="33"/>
    </row>
    <row r="32" spans="1:7" s="21" customFormat="1" ht="12" customHeight="1" x14ac:dyDescent="0.25">
      <c r="A32" s="99" t="s">
        <v>1626</v>
      </c>
      <c r="B32" s="100">
        <v>18307</v>
      </c>
      <c r="C32" s="23" t="s">
        <v>1624</v>
      </c>
      <c r="D32" s="2">
        <v>109.98</v>
      </c>
      <c r="E32" s="99"/>
      <c r="F32" s="2"/>
      <c r="G32" s="33"/>
    </row>
    <row r="33" spans="1:7" s="21" customFormat="1" ht="12" customHeight="1" x14ac:dyDescent="0.25">
      <c r="A33" s="99" t="s">
        <v>1627</v>
      </c>
      <c r="B33" s="100">
        <v>18311</v>
      </c>
      <c r="C33" s="23" t="s">
        <v>1628</v>
      </c>
      <c r="D33" s="2">
        <v>138.38999999999999</v>
      </c>
      <c r="E33" s="99"/>
      <c r="F33" s="2"/>
      <c r="G33" s="33"/>
    </row>
    <row r="34" spans="1:7" s="21" customFormat="1" ht="12" customHeight="1" x14ac:dyDescent="0.25">
      <c r="A34" s="99" t="s">
        <v>1629</v>
      </c>
      <c r="B34" s="100">
        <v>18311</v>
      </c>
      <c r="C34" s="23" t="s">
        <v>1628</v>
      </c>
      <c r="D34" s="2">
        <v>138.38999999999999</v>
      </c>
      <c r="E34" s="99"/>
      <c r="F34" s="2"/>
      <c r="G34" s="33"/>
    </row>
    <row r="35" spans="1:7" s="21" customFormat="1" ht="12" customHeight="1" x14ac:dyDescent="0.25">
      <c r="A35" s="99" t="s">
        <v>1630</v>
      </c>
      <c r="B35" s="100">
        <v>18311</v>
      </c>
      <c r="C35" s="23" t="s">
        <v>1628</v>
      </c>
      <c r="D35" s="2">
        <v>138.38999999999999</v>
      </c>
      <c r="E35" s="99"/>
      <c r="F35" s="2"/>
      <c r="G35" s="33"/>
    </row>
    <row r="36" spans="1:7" s="21" customFormat="1" ht="12" customHeight="1" x14ac:dyDescent="0.25">
      <c r="A36" s="99" t="s">
        <v>1631</v>
      </c>
      <c r="B36" s="100">
        <v>18400</v>
      </c>
      <c r="C36" s="23" t="s">
        <v>628</v>
      </c>
      <c r="D36" s="2">
        <v>17.57</v>
      </c>
      <c r="E36" s="99"/>
      <c r="F36" s="2"/>
      <c r="G36" s="33"/>
    </row>
    <row r="37" spans="1:7" s="21" customFormat="1" ht="12" customHeight="1" x14ac:dyDescent="0.25">
      <c r="A37" s="99" t="s">
        <v>1632</v>
      </c>
      <c r="B37" s="100">
        <v>18400</v>
      </c>
      <c r="C37" s="23" t="s">
        <v>628</v>
      </c>
      <c r="D37" s="2">
        <v>17.57</v>
      </c>
      <c r="E37" s="99"/>
      <c r="F37" s="2"/>
      <c r="G37" s="33"/>
    </row>
    <row r="38" spans="1:7" s="21" customFormat="1" ht="12" customHeight="1" x14ac:dyDescent="0.25">
      <c r="A38" s="99" t="s">
        <v>1633</v>
      </c>
      <c r="B38" s="100">
        <v>18400</v>
      </c>
      <c r="C38" s="23" t="s">
        <v>628</v>
      </c>
      <c r="D38" s="2">
        <v>17.57</v>
      </c>
      <c r="E38" s="99"/>
      <c r="F38" s="2"/>
      <c r="G38" s="33"/>
    </row>
    <row r="39" spans="1:7" s="21" customFormat="1" ht="12" customHeight="1" x14ac:dyDescent="0.25">
      <c r="A39" s="99" t="s">
        <v>1634</v>
      </c>
      <c r="B39" s="100">
        <v>18410</v>
      </c>
      <c r="C39" s="23" t="s">
        <v>629</v>
      </c>
      <c r="D39" s="2">
        <v>8.3800000000000008</v>
      </c>
      <c r="E39" s="99"/>
      <c r="F39" s="2"/>
      <c r="G39" s="33"/>
    </row>
    <row r="40" spans="1:7" s="21" customFormat="1" ht="12" customHeight="1" x14ac:dyDescent="0.25">
      <c r="A40" s="99" t="s">
        <v>1635</v>
      </c>
      <c r="B40" s="100">
        <v>18410</v>
      </c>
      <c r="C40" s="23" t="s">
        <v>629</v>
      </c>
      <c r="D40" s="2">
        <v>8.3800000000000008</v>
      </c>
      <c r="E40" s="99"/>
      <c r="F40" s="2"/>
      <c r="G40" s="33"/>
    </row>
    <row r="41" spans="1:7" s="21" customFormat="1" ht="12" customHeight="1" x14ac:dyDescent="0.25">
      <c r="A41" s="99" t="s">
        <v>1636</v>
      </c>
      <c r="B41" s="100">
        <v>18410</v>
      </c>
      <c r="C41" s="23" t="s">
        <v>629</v>
      </c>
      <c r="D41" s="2">
        <v>8.3800000000000008</v>
      </c>
      <c r="E41" s="99"/>
      <c r="F41" s="2"/>
      <c r="G41" s="33"/>
    </row>
    <row r="42" spans="1:7" s="21" customFormat="1" ht="12" customHeight="1" x14ac:dyDescent="0.25">
      <c r="A42" s="99" t="s">
        <v>1637</v>
      </c>
      <c r="B42" s="100">
        <v>18428</v>
      </c>
      <c r="C42" s="23" t="s">
        <v>1638</v>
      </c>
      <c r="D42" s="2">
        <v>52.02</v>
      </c>
      <c r="E42" s="99"/>
      <c r="F42" s="2"/>
      <c r="G42" s="33"/>
    </row>
    <row r="43" spans="1:7" s="21" customFormat="1" ht="12" customHeight="1" x14ac:dyDescent="0.25">
      <c r="A43" s="99" t="s">
        <v>1639</v>
      </c>
      <c r="B43" s="100">
        <v>18428</v>
      </c>
      <c r="C43" s="23" t="s">
        <v>1638</v>
      </c>
      <c r="D43" s="2">
        <v>52.02</v>
      </c>
      <c r="E43" s="99"/>
      <c r="F43" s="2"/>
      <c r="G43" s="33"/>
    </row>
    <row r="44" spans="1:7" s="21" customFormat="1" ht="12" customHeight="1" x14ac:dyDescent="0.25">
      <c r="A44" s="99" t="s">
        <v>1640</v>
      </c>
      <c r="B44" s="100">
        <v>18428</v>
      </c>
      <c r="C44" s="23" t="s">
        <v>1638</v>
      </c>
      <c r="D44" s="2">
        <v>52.02</v>
      </c>
      <c r="E44" s="99"/>
      <c r="F44" s="2"/>
      <c r="G44" s="33"/>
    </row>
    <row r="45" spans="1:7" s="21" customFormat="1" ht="12" customHeight="1" x14ac:dyDescent="0.25">
      <c r="A45" s="99" t="s">
        <v>1641</v>
      </c>
      <c r="B45" s="100">
        <v>18429</v>
      </c>
      <c r="C45" s="23" t="s">
        <v>1642</v>
      </c>
      <c r="D45" s="2">
        <v>52.02</v>
      </c>
      <c r="E45" s="99"/>
      <c r="F45" s="2"/>
      <c r="G45" s="33"/>
    </row>
    <row r="46" spans="1:7" s="21" customFormat="1" ht="12" customHeight="1" x14ac:dyDescent="0.25">
      <c r="A46" s="99" t="s">
        <v>1643</v>
      </c>
      <c r="B46" s="100">
        <v>18429</v>
      </c>
      <c r="C46" s="23" t="s">
        <v>1642</v>
      </c>
      <c r="D46" s="2">
        <v>52.02</v>
      </c>
      <c r="E46" s="99"/>
      <c r="F46" s="2"/>
      <c r="G46" s="33"/>
    </row>
    <row r="47" spans="1:7" s="21" customFormat="1" ht="12" customHeight="1" x14ac:dyDescent="0.25">
      <c r="A47" s="99" t="s">
        <v>1644</v>
      </c>
      <c r="B47" s="100">
        <v>18429</v>
      </c>
      <c r="C47" s="23" t="s">
        <v>1642</v>
      </c>
      <c r="D47" s="2">
        <v>52.02</v>
      </c>
      <c r="E47" s="99"/>
      <c r="F47" s="2"/>
      <c r="G47" s="33"/>
    </row>
    <row r="48" spans="1:7" s="21" customFormat="1" ht="12" customHeight="1" x14ac:dyDescent="0.25">
      <c r="A48" s="99" t="s">
        <v>1645</v>
      </c>
      <c r="B48" s="100">
        <v>18430</v>
      </c>
      <c r="C48" s="23" t="s">
        <v>1646</v>
      </c>
      <c r="D48" s="2">
        <v>109.51</v>
      </c>
      <c r="E48" s="99"/>
      <c r="F48" s="2"/>
      <c r="G48" s="33"/>
    </row>
    <row r="49" spans="1:7" s="21" customFormat="1" ht="12" customHeight="1" x14ac:dyDescent="0.25">
      <c r="A49" s="99" t="s">
        <v>1647</v>
      </c>
      <c r="B49" s="100">
        <v>18430</v>
      </c>
      <c r="C49" s="23" t="s">
        <v>1646</v>
      </c>
      <c r="D49" s="2">
        <v>109.51</v>
      </c>
      <c r="E49" s="99"/>
      <c r="F49" s="2"/>
      <c r="G49" s="33"/>
    </row>
    <row r="50" spans="1:7" s="21" customFormat="1" ht="12" customHeight="1" x14ac:dyDescent="0.25">
      <c r="A50" s="99" t="s">
        <v>1648</v>
      </c>
      <c r="B50" s="100">
        <v>18430</v>
      </c>
      <c r="C50" s="23" t="s">
        <v>1646</v>
      </c>
      <c r="D50" s="2">
        <v>109.51</v>
      </c>
      <c r="E50" s="99"/>
      <c r="F50" s="2"/>
      <c r="G50" s="33"/>
    </row>
    <row r="51" spans="1:7" s="21" customFormat="1" ht="12" customHeight="1" x14ac:dyDescent="0.25">
      <c r="A51" s="99" t="s">
        <v>1649</v>
      </c>
      <c r="B51" s="100">
        <v>18431</v>
      </c>
      <c r="C51" s="23" t="s">
        <v>1650</v>
      </c>
      <c r="D51" s="2">
        <v>109.51</v>
      </c>
      <c r="E51" s="99"/>
      <c r="F51" s="2"/>
      <c r="G51" s="33"/>
    </row>
    <row r="52" spans="1:7" s="21" customFormat="1" ht="12" customHeight="1" x14ac:dyDescent="0.25">
      <c r="A52" s="99" t="s">
        <v>1651</v>
      </c>
      <c r="B52" s="100">
        <v>18431</v>
      </c>
      <c r="C52" s="23" t="s">
        <v>1650</v>
      </c>
      <c r="D52" s="2">
        <v>109.51</v>
      </c>
      <c r="E52" s="99"/>
      <c r="F52" s="2"/>
      <c r="G52" s="33"/>
    </row>
    <row r="53" spans="1:7" s="21" customFormat="1" ht="12" customHeight="1" x14ac:dyDescent="0.25">
      <c r="A53" s="99" t="s">
        <v>1652</v>
      </c>
      <c r="B53" s="100">
        <v>18431</v>
      </c>
      <c r="C53" s="23" t="s">
        <v>1650</v>
      </c>
      <c r="D53" s="2">
        <v>109.51</v>
      </c>
      <c r="E53" s="99"/>
      <c r="F53" s="2"/>
      <c r="G53" s="33"/>
    </row>
    <row r="54" spans="1:7" s="21" customFormat="1" ht="12" customHeight="1" x14ac:dyDescent="0.25">
      <c r="A54" s="99" t="s">
        <v>1653</v>
      </c>
      <c r="B54" s="100">
        <v>18432</v>
      </c>
      <c r="C54" s="23" t="s">
        <v>1654</v>
      </c>
      <c r="D54" s="2">
        <v>54.79</v>
      </c>
      <c r="E54" s="99"/>
      <c r="F54" s="2"/>
      <c r="G54" s="33"/>
    </row>
    <row r="55" spans="1:7" s="21" customFormat="1" ht="12" customHeight="1" x14ac:dyDescent="0.25">
      <c r="A55" s="99" t="s">
        <v>1655</v>
      </c>
      <c r="B55" s="100">
        <v>18432</v>
      </c>
      <c r="C55" s="23" t="s">
        <v>1654</v>
      </c>
      <c r="D55" s="2">
        <v>54.79</v>
      </c>
      <c r="E55" s="99"/>
      <c r="F55" s="2"/>
      <c r="G55" s="33"/>
    </row>
    <row r="56" spans="1:7" s="21" customFormat="1" ht="12" customHeight="1" x14ac:dyDescent="0.25">
      <c r="A56" s="99" t="s">
        <v>1656</v>
      </c>
      <c r="B56" s="100">
        <v>18432</v>
      </c>
      <c r="C56" s="23" t="s">
        <v>1654</v>
      </c>
      <c r="D56" s="2">
        <v>54.79</v>
      </c>
      <c r="E56" s="99"/>
      <c r="F56" s="2"/>
      <c r="G56" s="33"/>
    </row>
    <row r="57" spans="1:7" s="21" customFormat="1" ht="12" customHeight="1" x14ac:dyDescent="0.25">
      <c r="A57" s="99" t="s">
        <v>1657</v>
      </c>
      <c r="B57" s="100">
        <v>18613</v>
      </c>
      <c r="C57" s="23" t="s">
        <v>1658</v>
      </c>
      <c r="D57" s="2">
        <v>16.650400000000001</v>
      </c>
      <c r="E57" s="99"/>
      <c r="F57" s="2"/>
      <c r="G57" s="33"/>
    </row>
    <row r="58" spans="1:7" s="21" customFormat="1" ht="12" customHeight="1" x14ac:dyDescent="0.25">
      <c r="A58" s="99" t="s">
        <v>1659</v>
      </c>
      <c r="B58" s="100">
        <v>18613</v>
      </c>
      <c r="C58" s="23" t="s">
        <v>1658</v>
      </c>
      <c r="D58" s="2">
        <v>16.650400000000001</v>
      </c>
      <c r="E58" s="99"/>
      <c r="F58" s="2"/>
      <c r="G58" s="33"/>
    </row>
    <row r="59" spans="1:7" s="21" customFormat="1" ht="12" customHeight="1" x14ac:dyDescent="0.25">
      <c r="A59" s="99" t="s">
        <v>1660</v>
      </c>
      <c r="B59" s="100">
        <v>18613</v>
      </c>
      <c r="C59" s="23" t="s">
        <v>1658</v>
      </c>
      <c r="D59" s="2">
        <v>16.650400000000001</v>
      </c>
      <c r="E59" s="99"/>
      <c r="F59" s="2"/>
      <c r="G59" s="33"/>
    </row>
    <row r="60" spans="1:7" s="21" customFormat="1" ht="12" customHeight="1" x14ac:dyDescent="0.25">
      <c r="A60" s="99" t="s">
        <v>1661</v>
      </c>
      <c r="B60" s="100">
        <v>18620</v>
      </c>
      <c r="C60" s="23" t="s">
        <v>1662</v>
      </c>
      <c r="D60" s="2">
        <v>27.603999999999999</v>
      </c>
      <c r="E60" s="99"/>
      <c r="F60" s="2"/>
      <c r="G60" s="33"/>
    </row>
    <row r="61" spans="1:7" s="21" customFormat="1" ht="12" customHeight="1" x14ac:dyDescent="0.25">
      <c r="A61" s="99" t="s">
        <v>1663</v>
      </c>
      <c r="B61" s="100">
        <v>18620</v>
      </c>
      <c r="C61" s="23" t="s">
        <v>1662</v>
      </c>
      <c r="D61" s="2">
        <v>27.603999999999999</v>
      </c>
      <c r="E61" s="99"/>
      <c r="F61" s="2"/>
      <c r="G61" s="33"/>
    </row>
    <row r="62" spans="1:7" s="21" customFormat="1" ht="12" customHeight="1" x14ac:dyDescent="0.25">
      <c r="A62" s="99" t="s">
        <v>1664</v>
      </c>
      <c r="B62" s="100">
        <v>18620</v>
      </c>
      <c r="C62" s="23" t="s">
        <v>1662</v>
      </c>
      <c r="D62" s="2">
        <v>27.603999999999999</v>
      </c>
      <c r="E62" s="99"/>
      <c r="F62" s="2"/>
      <c r="G62" s="33"/>
    </row>
    <row r="63" spans="1:7" s="21" customFormat="1" ht="12" customHeight="1" x14ac:dyDescent="0.25">
      <c r="A63" s="100"/>
      <c r="B63" s="108"/>
      <c r="C63" s="100"/>
      <c r="D63" s="112"/>
      <c r="E63" s="99"/>
      <c r="F63" s="2"/>
      <c r="G63" s="33"/>
    </row>
    <row r="64" spans="1:7" s="21" customFormat="1" ht="12" customHeight="1" x14ac:dyDescent="0.25">
      <c r="A64" s="100"/>
      <c r="B64" s="108"/>
      <c r="C64" s="100"/>
      <c r="D64" s="112"/>
      <c r="E64" s="99"/>
      <c r="F64" s="2"/>
      <c r="G64" s="33"/>
    </row>
    <row r="65" spans="1:7" s="21" customFormat="1" ht="12" customHeight="1" x14ac:dyDescent="0.25">
      <c r="A65" s="100"/>
      <c r="B65" s="108"/>
      <c r="C65" s="100"/>
      <c r="D65" s="112"/>
      <c r="E65" s="99"/>
      <c r="F65" s="2"/>
      <c r="G65" s="33"/>
    </row>
    <row r="66" spans="1:7" s="21" customFormat="1" ht="12" customHeight="1" x14ac:dyDescent="0.25">
      <c r="A66" s="100"/>
      <c r="B66" s="108"/>
      <c r="C66" s="100"/>
      <c r="D66" s="112"/>
      <c r="E66" s="99"/>
      <c r="F66" s="2"/>
      <c r="G66" s="33"/>
    </row>
    <row r="67" spans="1:7" s="21" customFormat="1" ht="12" customHeight="1" x14ac:dyDescent="0.25">
      <c r="A67" s="100"/>
      <c r="B67" s="108"/>
      <c r="C67" s="100"/>
      <c r="D67" s="112"/>
      <c r="E67" s="99"/>
      <c r="F67" s="2"/>
      <c r="G67" s="33"/>
    </row>
    <row r="68" spans="1:7" s="21" customFormat="1" ht="12" customHeight="1" x14ac:dyDescent="0.25">
      <c r="A68" s="100"/>
      <c r="B68" s="108"/>
      <c r="C68" s="100"/>
      <c r="D68" s="112"/>
      <c r="E68" s="99"/>
      <c r="F68" s="2"/>
      <c r="G68" s="33"/>
    </row>
    <row r="69" spans="1:7" s="21" customFormat="1" ht="12" customHeight="1" x14ac:dyDescent="0.25">
      <c r="A69" s="100"/>
      <c r="B69" s="108"/>
      <c r="C69" s="100"/>
      <c r="D69" s="112"/>
      <c r="E69" s="99"/>
      <c r="F69" s="2"/>
      <c r="G69" s="33"/>
    </row>
    <row r="70" spans="1:7" s="21" customFormat="1" ht="12" customHeight="1" x14ac:dyDescent="0.25">
      <c r="A70" s="100"/>
      <c r="B70" s="108"/>
      <c r="C70" s="100"/>
      <c r="D70" s="112"/>
      <c r="E70" s="99"/>
      <c r="F70" s="2"/>
      <c r="G70" s="33"/>
    </row>
    <row r="71" spans="1:7" s="21" customFormat="1" ht="12" customHeight="1" x14ac:dyDescent="0.25">
      <c r="A71" s="100"/>
      <c r="B71" s="108"/>
      <c r="C71" s="100"/>
      <c r="D71" s="112"/>
      <c r="E71" s="99"/>
      <c r="F71" s="2"/>
      <c r="G71" s="33"/>
    </row>
    <row r="72" spans="1:7" s="21" customFormat="1" ht="12" customHeight="1" x14ac:dyDescent="0.25">
      <c r="A72" s="100"/>
      <c r="B72" s="108"/>
      <c r="C72" s="100"/>
      <c r="D72" s="112"/>
      <c r="E72" s="99"/>
      <c r="F72" s="2"/>
      <c r="G72" s="33"/>
    </row>
    <row r="73" spans="1:7" s="21" customFormat="1" ht="12" customHeight="1" x14ac:dyDescent="0.25">
      <c r="A73" s="100"/>
      <c r="B73" s="108"/>
      <c r="C73" s="100"/>
      <c r="D73" s="112"/>
      <c r="E73" s="99"/>
      <c r="F73" s="2"/>
      <c r="G73" s="33"/>
    </row>
    <row r="74" spans="1:7" s="21" customFormat="1" ht="12" customHeight="1" x14ac:dyDescent="0.25">
      <c r="A74" s="99"/>
      <c r="B74" s="108"/>
      <c r="C74" s="100"/>
      <c r="D74" s="2"/>
      <c r="E74" s="99"/>
      <c r="F74" s="2"/>
      <c r="G74" s="33"/>
    </row>
    <row r="75" spans="1:7" s="21" customFormat="1" ht="12" customHeight="1" x14ac:dyDescent="0.25">
      <c r="A75" s="99"/>
      <c r="B75" s="108"/>
      <c r="C75" s="100"/>
      <c r="D75" s="2"/>
      <c r="E75" s="99"/>
      <c r="F75" s="2"/>
      <c r="G75" s="33"/>
    </row>
    <row r="76" spans="1:7" s="21" customFormat="1" ht="12" customHeight="1" x14ac:dyDescent="0.25">
      <c r="A76" s="99"/>
      <c r="B76" s="108"/>
      <c r="C76" s="100"/>
      <c r="D76" s="2"/>
      <c r="E76" s="99"/>
      <c r="F76" s="2"/>
      <c r="G76" s="33"/>
    </row>
    <row r="77" spans="1:7" s="21" customFormat="1" ht="12" customHeight="1" x14ac:dyDescent="0.25">
      <c r="A77" s="99"/>
      <c r="B77" s="108"/>
      <c r="C77" s="100"/>
      <c r="D77" s="2"/>
      <c r="E77" s="99"/>
      <c r="F77" s="2"/>
      <c r="G77" s="33"/>
    </row>
    <row r="78" spans="1:7" s="21" customFormat="1" ht="12" customHeight="1" x14ac:dyDescent="0.25">
      <c r="A78" s="99"/>
      <c r="B78" s="108"/>
      <c r="C78" s="100"/>
      <c r="D78" s="2"/>
      <c r="E78" s="99"/>
      <c r="F78" s="2"/>
      <c r="G78" s="33"/>
    </row>
    <row r="79" spans="1:7" s="21" customFormat="1" ht="12" customHeight="1" x14ac:dyDescent="0.25">
      <c r="A79" s="99"/>
      <c r="B79" s="108"/>
      <c r="C79" s="100"/>
      <c r="D79" s="2"/>
      <c r="E79" s="99"/>
      <c r="F79" s="2"/>
      <c r="G79" s="33"/>
    </row>
    <row r="80" spans="1:7" s="21" customFormat="1" ht="12" customHeight="1" x14ac:dyDescent="0.25">
      <c r="A80" s="100"/>
      <c r="B80" s="108"/>
      <c r="C80" s="100"/>
      <c r="D80" s="112"/>
      <c r="E80" s="99"/>
      <c r="F80" s="2"/>
      <c r="G80" s="33"/>
    </row>
    <row r="81" spans="1:7" s="21" customFormat="1" ht="12" customHeight="1" x14ac:dyDescent="0.25">
      <c r="A81" s="100"/>
      <c r="B81" s="108"/>
      <c r="C81" s="100"/>
      <c r="D81" s="112"/>
      <c r="E81" s="99"/>
      <c r="F81" s="2"/>
      <c r="G81" s="33"/>
    </row>
    <row r="82" spans="1:7" s="21" customFormat="1" ht="12" customHeight="1" x14ac:dyDescent="0.25">
      <c r="A82" s="100"/>
      <c r="B82" s="108"/>
      <c r="C82" s="100"/>
      <c r="D82" s="112"/>
      <c r="E82" s="99"/>
      <c r="F82" s="2"/>
      <c r="G82" s="33"/>
    </row>
    <row r="83" spans="1:7" s="21" customFormat="1" ht="12" customHeight="1" x14ac:dyDescent="0.25">
      <c r="A83" s="99"/>
      <c r="B83" s="100"/>
      <c r="C83" s="100"/>
      <c r="D83" s="2"/>
      <c r="E83" s="99"/>
      <c r="F83" s="2"/>
      <c r="G83" s="33"/>
    </row>
    <row r="84" spans="1:7" s="21" customFormat="1" ht="12" customHeight="1" x14ac:dyDescent="0.25">
      <c r="A84" s="99"/>
      <c r="B84" s="100"/>
      <c r="C84" s="100"/>
      <c r="D84" s="2"/>
      <c r="E84" s="99"/>
      <c r="F84" s="2"/>
      <c r="G84" s="33"/>
    </row>
    <row r="85" spans="1:7" s="21" customFormat="1" ht="12" customHeight="1" x14ac:dyDescent="0.25">
      <c r="A85" s="99"/>
      <c r="B85" s="100"/>
      <c r="C85" s="100"/>
      <c r="D85" s="2"/>
      <c r="E85" s="99"/>
      <c r="F85" s="2"/>
      <c r="G85" s="33"/>
    </row>
    <row r="86" spans="1:7" s="21" customFormat="1" ht="12" customHeight="1" x14ac:dyDescent="0.25">
      <c r="A86" s="99"/>
      <c r="B86" s="100"/>
      <c r="C86" s="100"/>
      <c r="D86" s="2"/>
      <c r="E86" s="99"/>
      <c r="F86" s="2"/>
      <c r="G86" s="33"/>
    </row>
    <row r="87" spans="1:7" s="21" customFormat="1" ht="12" customHeight="1" x14ac:dyDescent="0.25">
      <c r="A87" s="99"/>
      <c r="B87" s="100"/>
      <c r="C87" s="100"/>
      <c r="D87" s="2"/>
      <c r="E87" s="99"/>
      <c r="F87" s="2"/>
      <c r="G87" s="33"/>
    </row>
    <row r="88" spans="1:7" s="21" customFormat="1" ht="12" customHeight="1" x14ac:dyDescent="0.25">
      <c r="A88" s="99"/>
      <c r="B88" s="100"/>
      <c r="C88" s="100"/>
      <c r="D88" s="2"/>
      <c r="E88" s="99"/>
      <c r="F88" s="2"/>
      <c r="G88" s="33"/>
    </row>
    <row r="89" spans="1:7" s="21" customFormat="1" ht="12" customHeight="1" x14ac:dyDescent="0.25">
      <c r="A89" s="99"/>
      <c r="B89" s="100"/>
      <c r="C89" s="100"/>
      <c r="D89" s="2"/>
      <c r="E89" s="99"/>
      <c r="F89" s="2"/>
      <c r="G89" s="33"/>
    </row>
    <row r="90" spans="1:7" s="21" customFormat="1" ht="12" customHeight="1" x14ac:dyDescent="0.25">
      <c r="A90" s="99"/>
      <c r="B90" s="100"/>
      <c r="C90" s="100"/>
      <c r="D90" s="2"/>
      <c r="E90" s="99"/>
      <c r="F90" s="2"/>
      <c r="G90" s="33"/>
    </row>
    <row r="91" spans="1:7" s="21" customFormat="1" ht="12" customHeight="1" x14ac:dyDescent="0.25">
      <c r="A91" s="99"/>
      <c r="B91" s="100"/>
      <c r="C91" s="100"/>
      <c r="D91" s="2"/>
      <c r="E91" s="99"/>
      <c r="F91" s="2"/>
      <c r="G91" s="33"/>
    </row>
    <row r="92" spans="1:7" s="21" customFormat="1" ht="12" customHeight="1" x14ac:dyDescent="0.25">
      <c r="A92" s="99"/>
      <c r="B92" s="100"/>
      <c r="C92" s="100"/>
      <c r="D92" s="2"/>
      <c r="E92" s="99"/>
      <c r="F92" s="2"/>
      <c r="G92" s="33"/>
    </row>
    <row r="93" spans="1:7" s="21" customFormat="1" ht="12" customHeight="1" x14ac:dyDescent="0.25">
      <c r="A93" s="99"/>
      <c r="B93" s="100"/>
      <c r="C93" s="100"/>
      <c r="D93" s="2"/>
      <c r="E93" s="99"/>
      <c r="F93" s="2"/>
      <c r="G93" s="33"/>
    </row>
    <row r="94" spans="1:7" s="21" customFormat="1" ht="12" customHeight="1" x14ac:dyDescent="0.25">
      <c r="A94" s="99"/>
      <c r="B94" s="100"/>
      <c r="C94" s="100"/>
      <c r="D94" s="2"/>
      <c r="E94" s="99"/>
      <c r="F94" s="2"/>
      <c r="G94" s="33"/>
    </row>
    <row r="95" spans="1:7" s="21" customFormat="1" ht="12" customHeight="1" x14ac:dyDescent="0.25">
      <c r="A95" s="99"/>
      <c r="B95" s="100"/>
      <c r="C95" s="100"/>
      <c r="D95" s="2"/>
      <c r="E95" s="99"/>
      <c r="F95" s="2"/>
      <c r="G95" s="33"/>
    </row>
    <row r="96" spans="1:7" s="21" customFormat="1" ht="12" customHeight="1" x14ac:dyDescent="0.25">
      <c r="A96" s="99"/>
      <c r="B96" s="100"/>
      <c r="C96" s="100"/>
      <c r="D96" s="2"/>
      <c r="E96" s="99"/>
      <c r="F96" s="2"/>
      <c r="G96" s="33"/>
    </row>
    <row r="97" spans="1:7" s="21" customFormat="1" ht="12" customHeight="1" x14ac:dyDescent="0.25">
      <c r="A97" s="99"/>
      <c r="B97" s="100"/>
      <c r="C97" s="100"/>
      <c r="D97" s="2"/>
      <c r="E97" s="99"/>
      <c r="F97" s="2"/>
      <c r="G97" s="33"/>
    </row>
    <row r="98" spans="1:7" s="21" customFormat="1" ht="12" customHeight="1" x14ac:dyDescent="0.25">
      <c r="A98" s="99"/>
      <c r="B98" s="100"/>
      <c r="C98" s="100"/>
      <c r="D98" s="2"/>
      <c r="E98" s="99"/>
      <c r="F98" s="2"/>
      <c r="G98" s="33"/>
    </row>
    <row r="99" spans="1:7" s="21" customFormat="1" ht="12" customHeight="1" x14ac:dyDescent="0.25">
      <c r="A99" s="99"/>
      <c r="B99" s="100"/>
      <c r="C99" s="100"/>
      <c r="D99" s="2"/>
      <c r="E99" s="99"/>
      <c r="F99" s="2"/>
      <c r="G99" s="33"/>
    </row>
    <row r="100" spans="1:7" s="21" customFormat="1" ht="12" customHeight="1" x14ac:dyDescent="0.25">
      <c r="A100" s="99"/>
      <c r="B100" s="100"/>
      <c r="C100" s="100"/>
      <c r="D100" s="2"/>
      <c r="E100" s="99"/>
      <c r="F100" s="2"/>
      <c r="G100" s="33"/>
    </row>
    <row r="101" spans="1:7" s="21" customFormat="1" ht="12" customHeight="1" x14ac:dyDescent="0.25">
      <c r="A101" s="99"/>
      <c r="B101" s="100"/>
      <c r="C101" s="100"/>
      <c r="D101" s="2"/>
      <c r="E101" s="99"/>
      <c r="F101" s="2"/>
      <c r="G101" s="33"/>
    </row>
    <row r="102" spans="1:7" s="21" customFormat="1" ht="12" customHeight="1" x14ac:dyDescent="0.25">
      <c r="A102" s="99"/>
      <c r="B102" s="100"/>
      <c r="C102" s="100"/>
      <c r="D102" s="2"/>
      <c r="E102" s="99"/>
      <c r="F102" s="2"/>
      <c r="G102" s="33"/>
    </row>
    <row r="103" spans="1:7" s="21" customFormat="1" ht="12" customHeight="1" x14ac:dyDescent="0.25">
      <c r="A103" s="99"/>
      <c r="B103" s="100"/>
      <c r="C103" s="100"/>
      <c r="D103" s="2"/>
      <c r="E103" s="99"/>
      <c r="F103" s="2"/>
      <c r="G103" s="33"/>
    </row>
    <row r="104" spans="1:7" s="21" customFormat="1" ht="12" customHeight="1" x14ac:dyDescent="0.25">
      <c r="A104" s="99"/>
      <c r="B104" s="100"/>
      <c r="C104" s="100"/>
      <c r="D104" s="2"/>
      <c r="E104" s="99"/>
      <c r="F104" s="2"/>
      <c r="G104" s="33"/>
    </row>
    <row r="105" spans="1:7" s="21" customFormat="1" ht="12" customHeight="1" x14ac:dyDescent="0.25">
      <c r="A105" s="99"/>
      <c r="B105" s="100"/>
      <c r="C105" s="100"/>
      <c r="D105" s="2"/>
      <c r="E105" s="99"/>
      <c r="F105" s="2"/>
      <c r="G105" s="33"/>
    </row>
    <row r="106" spans="1:7" s="21" customFormat="1" ht="12" customHeight="1" x14ac:dyDescent="0.25">
      <c r="A106" s="99"/>
      <c r="B106" s="100"/>
      <c r="C106" s="100"/>
      <c r="D106" s="2"/>
      <c r="E106" s="99"/>
      <c r="F106" s="2"/>
      <c r="G106" s="33"/>
    </row>
    <row r="107" spans="1:7" s="21" customFormat="1" ht="12" customHeight="1" x14ac:dyDescent="0.25">
      <c r="A107" s="99"/>
      <c r="B107" s="100"/>
      <c r="C107" s="100"/>
      <c r="D107" s="2"/>
      <c r="E107" s="99"/>
      <c r="F107" s="2"/>
      <c r="G107" s="33"/>
    </row>
    <row r="108" spans="1:7" s="21" customFormat="1" ht="12" customHeight="1" x14ac:dyDescent="0.25">
      <c r="A108" s="99"/>
      <c r="B108" s="100"/>
      <c r="C108" s="100"/>
      <c r="D108" s="2"/>
      <c r="E108" s="99"/>
      <c r="F108" s="2"/>
      <c r="G108" s="33"/>
    </row>
    <row r="109" spans="1:7" s="21" customFormat="1" ht="12" customHeight="1" x14ac:dyDescent="0.25">
      <c r="A109" s="99"/>
      <c r="B109" s="100"/>
      <c r="C109" s="100"/>
      <c r="D109" s="2"/>
      <c r="E109" s="99"/>
      <c r="F109" s="2"/>
      <c r="G109" s="33"/>
    </row>
    <row r="110" spans="1:7" s="21" customFormat="1" ht="12" customHeight="1" x14ac:dyDescent="0.25">
      <c r="A110" s="99"/>
      <c r="B110" s="100"/>
      <c r="C110" s="100"/>
      <c r="D110" s="2"/>
      <c r="E110" s="99"/>
      <c r="F110" s="2"/>
      <c r="G110" s="33"/>
    </row>
    <row r="111" spans="1:7" s="21" customFormat="1" ht="12" customHeight="1" x14ac:dyDescent="0.25">
      <c r="A111" s="99"/>
      <c r="B111" s="100"/>
      <c r="C111" s="100"/>
      <c r="D111" s="2"/>
      <c r="E111" s="99"/>
      <c r="F111" s="2"/>
      <c r="G111" s="33"/>
    </row>
    <row r="112" spans="1:7" s="21" customFormat="1" ht="12" customHeight="1" x14ac:dyDescent="0.25">
      <c r="A112" s="99"/>
      <c r="B112" s="100"/>
      <c r="C112" s="100"/>
      <c r="D112" s="2"/>
      <c r="E112" s="99"/>
      <c r="F112" s="2"/>
      <c r="G112" s="33"/>
    </row>
    <row r="113" spans="1:7" s="21" customFormat="1" ht="12" customHeight="1" x14ac:dyDescent="0.25">
      <c r="A113" s="99"/>
      <c r="B113" s="100"/>
      <c r="C113" s="100"/>
      <c r="D113" s="2"/>
      <c r="E113" s="99"/>
      <c r="F113" s="2"/>
      <c r="G113" s="33"/>
    </row>
    <row r="114" spans="1:7" s="21" customFormat="1" ht="12" customHeight="1" x14ac:dyDescent="0.25">
      <c r="A114" s="99"/>
      <c r="B114" s="100"/>
      <c r="C114" s="100"/>
      <c r="D114" s="2"/>
      <c r="E114" s="99"/>
      <c r="F114" s="2"/>
      <c r="G114" s="33"/>
    </row>
    <row r="115" spans="1:7" s="21" customFormat="1" ht="12" customHeight="1" x14ac:dyDescent="0.25">
      <c r="A115" s="99"/>
      <c r="B115" s="100"/>
      <c r="C115" s="100"/>
      <c r="D115" s="2"/>
      <c r="E115" s="99"/>
      <c r="F115" s="2"/>
      <c r="G115" s="33"/>
    </row>
    <row r="116" spans="1:7" s="21" customFormat="1" ht="12" customHeight="1" x14ac:dyDescent="0.25">
      <c r="A116" s="99"/>
      <c r="B116" s="100"/>
      <c r="C116" s="100"/>
      <c r="D116" s="2"/>
      <c r="E116" s="99"/>
      <c r="F116" s="2"/>
      <c r="G116" s="33"/>
    </row>
    <row r="117" spans="1:7" s="21" customFormat="1" ht="12" customHeight="1" x14ac:dyDescent="0.25">
      <c r="A117" s="99"/>
      <c r="B117" s="100"/>
      <c r="C117" s="100"/>
      <c r="D117" s="2"/>
      <c r="E117" s="99"/>
      <c r="F117" s="2"/>
      <c r="G117" s="33"/>
    </row>
    <row r="118" spans="1:7" s="21" customFormat="1" ht="12" customHeight="1" x14ac:dyDescent="0.25">
      <c r="A118" s="99"/>
      <c r="B118" s="100"/>
      <c r="C118" s="100"/>
      <c r="D118" s="2"/>
      <c r="E118" s="99"/>
      <c r="F118" s="2"/>
      <c r="G118" s="33"/>
    </row>
    <row r="119" spans="1:7" s="21" customFormat="1" ht="12" customHeight="1" x14ac:dyDescent="0.25">
      <c r="A119" s="99"/>
      <c r="B119" s="100"/>
      <c r="C119" s="100"/>
      <c r="D119" s="2"/>
      <c r="E119" s="99"/>
      <c r="F119" s="2"/>
      <c r="G119" s="33"/>
    </row>
    <row r="120" spans="1:7" s="21" customFormat="1" ht="12" customHeight="1" x14ac:dyDescent="0.25">
      <c r="A120" s="99"/>
      <c r="B120" s="100"/>
      <c r="C120" s="100"/>
      <c r="D120" s="2"/>
      <c r="E120" s="99"/>
      <c r="F120" s="2"/>
      <c r="G120" s="33"/>
    </row>
    <row r="121" spans="1:7" s="21" customFormat="1" ht="12" customHeight="1" x14ac:dyDescent="0.25">
      <c r="A121" s="99"/>
      <c r="B121" s="100"/>
      <c r="C121" s="100"/>
      <c r="D121" s="2"/>
      <c r="E121" s="99"/>
      <c r="F121" s="2"/>
      <c r="G121" s="33"/>
    </row>
    <row r="122" spans="1:7" s="21" customFormat="1" ht="12" customHeight="1" x14ac:dyDescent="0.25">
      <c r="A122" s="99"/>
      <c r="B122" s="100"/>
      <c r="C122" s="100"/>
      <c r="D122" s="2"/>
      <c r="E122" s="99"/>
      <c r="F122" s="2"/>
      <c r="G122" s="33"/>
    </row>
    <row r="123" spans="1:7" s="21" customFormat="1" ht="12" customHeight="1" x14ac:dyDescent="0.25">
      <c r="A123" s="99"/>
      <c r="B123" s="100"/>
      <c r="C123" s="100"/>
      <c r="D123" s="2"/>
      <c r="E123" s="99"/>
      <c r="F123" s="2"/>
      <c r="G123" s="33"/>
    </row>
    <row r="124" spans="1:7" s="21" customFormat="1" ht="12" customHeight="1" x14ac:dyDescent="0.25">
      <c r="A124" s="99"/>
      <c r="B124" s="100"/>
      <c r="C124" s="100"/>
      <c r="D124" s="2"/>
      <c r="E124" s="99"/>
      <c r="F124" s="2"/>
      <c r="G124" s="33"/>
    </row>
    <row r="125" spans="1:7" s="21" customFormat="1" ht="12" customHeight="1" x14ac:dyDescent="0.25">
      <c r="A125" s="99"/>
      <c r="B125" s="108"/>
      <c r="C125" s="100"/>
      <c r="D125" s="2"/>
      <c r="E125" s="99"/>
      <c r="F125" s="2"/>
      <c r="G125" s="33"/>
    </row>
    <row r="126" spans="1:7" s="21" customFormat="1" ht="12" customHeight="1" x14ac:dyDescent="0.25">
      <c r="A126" s="99"/>
      <c r="B126" s="108"/>
      <c r="C126" s="100"/>
      <c r="D126" s="2"/>
      <c r="E126" s="99"/>
      <c r="F126" s="2"/>
      <c r="G126" s="33"/>
    </row>
    <row r="127" spans="1:7" s="21" customFormat="1" ht="12" customHeight="1" x14ac:dyDescent="0.25">
      <c r="A127" s="99"/>
      <c r="B127" s="108"/>
      <c r="C127" s="100"/>
      <c r="D127" s="2"/>
      <c r="E127" s="99"/>
      <c r="F127" s="2"/>
      <c r="G127" s="33"/>
    </row>
    <row r="128" spans="1:7" s="21" customFormat="1" ht="12" customHeight="1" x14ac:dyDescent="0.25">
      <c r="A128" s="99"/>
      <c r="B128" s="100"/>
      <c r="C128" s="100"/>
      <c r="D128" s="2"/>
      <c r="E128" s="99"/>
      <c r="F128" s="2"/>
      <c r="G128" s="33"/>
    </row>
    <row r="129" spans="1:7" s="21" customFormat="1" ht="12" customHeight="1" x14ac:dyDescent="0.25">
      <c r="A129" s="99"/>
      <c r="B129" s="100"/>
      <c r="C129" s="100"/>
      <c r="D129" s="2"/>
      <c r="E129" s="99"/>
      <c r="F129" s="2"/>
      <c r="G129" s="33"/>
    </row>
    <row r="130" spans="1:7" s="21" customFormat="1" ht="12" customHeight="1" x14ac:dyDescent="0.25">
      <c r="A130" s="99"/>
      <c r="B130" s="100"/>
      <c r="C130" s="100"/>
      <c r="D130" s="2"/>
      <c r="E130" s="99"/>
      <c r="F130" s="2"/>
      <c r="G130" s="33"/>
    </row>
    <row r="131" spans="1:7" s="21" customFormat="1" ht="12" customHeight="1" x14ac:dyDescent="0.25">
      <c r="A131" s="99"/>
      <c r="B131" s="108"/>
      <c r="C131" s="100"/>
      <c r="D131" s="2"/>
      <c r="E131" s="99"/>
      <c r="F131" s="2"/>
      <c r="G131" s="33"/>
    </row>
    <row r="132" spans="1:7" s="21" customFormat="1" ht="12" customHeight="1" x14ac:dyDescent="0.25">
      <c r="A132" s="99"/>
      <c r="B132" s="108"/>
      <c r="C132" s="100"/>
      <c r="D132" s="2"/>
      <c r="E132" s="99"/>
      <c r="F132" s="2"/>
      <c r="G132" s="33"/>
    </row>
    <row r="133" spans="1:7" s="21" customFormat="1" ht="12" customHeight="1" x14ac:dyDescent="0.25">
      <c r="A133" s="99"/>
      <c r="B133" s="108"/>
      <c r="C133" s="100"/>
      <c r="D133" s="2"/>
      <c r="E133" s="99"/>
      <c r="F133" s="2"/>
      <c r="G133" s="33"/>
    </row>
    <row r="134" spans="1:7" s="21" customFormat="1" ht="12" customHeight="1" x14ac:dyDescent="0.25">
      <c r="A134" s="99"/>
      <c r="B134" s="108"/>
      <c r="C134" s="100"/>
      <c r="D134" s="2"/>
      <c r="E134" s="99"/>
      <c r="F134" s="2"/>
      <c r="G134" s="33"/>
    </row>
    <row r="135" spans="1:7" s="21" customFormat="1" ht="12" customHeight="1" x14ac:dyDescent="0.25">
      <c r="A135" s="99"/>
      <c r="B135" s="108"/>
      <c r="C135" s="100"/>
      <c r="D135" s="2"/>
      <c r="E135" s="99"/>
      <c r="F135" s="2"/>
      <c r="G135" s="33"/>
    </row>
    <row r="136" spans="1:7" s="21" customFormat="1" ht="12" customHeight="1" x14ac:dyDescent="0.25">
      <c r="A136" s="99"/>
      <c r="B136" s="108"/>
      <c r="C136" s="100"/>
      <c r="D136" s="2"/>
      <c r="E136" s="99"/>
      <c r="F136" s="2"/>
      <c r="G136" s="33"/>
    </row>
    <row r="137" spans="1:7" s="21" customFormat="1" ht="12" customHeight="1" x14ac:dyDescent="0.25">
      <c r="A137" s="99"/>
      <c r="B137" s="100"/>
      <c r="C137" s="100"/>
      <c r="D137" s="2"/>
      <c r="E137" s="99"/>
      <c r="F137" s="2"/>
      <c r="G137" s="33"/>
    </row>
    <row r="138" spans="1:7" s="21" customFormat="1" ht="12" customHeight="1" x14ac:dyDescent="0.25">
      <c r="A138" s="99"/>
      <c r="B138" s="100"/>
      <c r="C138" s="100"/>
      <c r="D138" s="2"/>
      <c r="E138" s="99"/>
      <c r="F138" s="2"/>
      <c r="G138" s="33"/>
    </row>
    <row r="139" spans="1:7" s="21" customFormat="1" ht="12" customHeight="1" x14ac:dyDescent="0.25">
      <c r="A139" s="99"/>
      <c r="B139" s="100"/>
      <c r="C139" s="100"/>
      <c r="D139" s="2"/>
      <c r="E139" s="99"/>
      <c r="F139" s="2"/>
      <c r="G139" s="33"/>
    </row>
    <row r="140" spans="1:7" s="21" customFormat="1" ht="12" customHeight="1" x14ac:dyDescent="0.25">
      <c r="A140" s="100"/>
      <c r="B140" s="108"/>
      <c r="C140" s="100"/>
      <c r="D140" s="112"/>
      <c r="E140" s="99"/>
      <c r="F140" s="2"/>
      <c r="G140" s="33"/>
    </row>
    <row r="141" spans="1:7" s="21" customFormat="1" ht="12" customHeight="1" x14ac:dyDescent="0.25">
      <c r="A141" s="100"/>
      <c r="B141" s="108"/>
      <c r="C141" s="100"/>
      <c r="D141" s="112"/>
      <c r="E141" s="99"/>
      <c r="F141" s="2"/>
      <c r="G141" s="33"/>
    </row>
    <row r="142" spans="1:7" s="21" customFormat="1" ht="12" customHeight="1" x14ac:dyDescent="0.25">
      <c r="A142" s="100"/>
      <c r="B142" s="108"/>
      <c r="C142" s="100"/>
      <c r="D142" s="112"/>
      <c r="E142" s="99"/>
      <c r="F142" s="2"/>
      <c r="G142" s="33"/>
    </row>
    <row r="143" spans="1:7" s="21" customFormat="1" ht="12" customHeight="1" x14ac:dyDescent="0.25">
      <c r="A143" s="100"/>
      <c r="B143" s="108"/>
      <c r="C143" s="100"/>
      <c r="D143" s="112"/>
      <c r="E143" s="99"/>
      <c r="F143" s="2"/>
      <c r="G143" s="33"/>
    </row>
    <row r="144" spans="1:7" s="21" customFormat="1" ht="12" customHeight="1" x14ac:dyDescent="0.25">
      <c r="A144" s="100"/>
      <c r="B144" s="108"/>
      <c r="C144" s="100"/>
      <c r="D144" s="112"/>
      <c r="E144" s="99"/>
      <c r="F144" s="2"/>
      <c r="G144" s="33"/>
    </row>
    <row r="145" spans="1:7" s="21" customFormat="1" ht="12" customHeight="1" x14ac:dyDescent="0.25">
      <c r="A145" s="100"/>
      <c r="B145" s="108"/>
      <c r="C145" s="100"/>
      <c r="D145" s="112"/>
      <c r="E145" s="99"/>
      <c r="F145" s="2"/>
      <c r="G145" s="33"/>
    </row>
    <row r="146" spans="1:7" s="21" customFormat="1" ht="11.5" x14ac:dyDescent="0.25">
      <c r="A146" s="100"/>
      <c r="B146" s="108"/>
      <c r="C146" s="100"/>
      <c r="D146" s="112"/>
      <c r="E146" s="99"/>
      <c r="F146" s="2"/>
      <c r="G146" s="33"/>
    </row>
    <row r="147" spans="1:7" s="21" customFormat="1" ht="11.5" x14ac:dyDescent="0.25">
      <c r="A147" s="100"/>
      <c r="B147" s="108"/>
      <c r="C147" s="100"/>
      <c r="D147" s="112"/>
      <c r="E147" s="99"/>
      <c r="F147" s="2"/>
      <c r="G147" s="33"/>
    </row>
    <row r="148" spans="1:7" s="21" customFormat="1" ht="11.5" x14ac:dyDescent="0.25">
      <c r="A148" s="100"/>
      <c r="B148" s="108"/>
      <c r="C148" s="100"/>
      <c r="D148" s="112"/>
      <c r="E148" s="99"/>
      <c r="F148" s="2"/>
      <c r="G148" s="33"/>
    </row>
    <row r="149" spans="1:7" s="21" customFormat="1" ht="11.5" x14ac:dyDescent="0.25">
      <c r="A149" s="100"/>
      <c r="B149" s="108"/>
      <c r="C149" s="100"/>
      <c r="D149" s="112"/>
      <c r="E149" s="99"/>
      <c r="F149" s="2"/>
      <c r="G149" s="33"/>
    </row>
    <row r="150" spans="1:7" s="21" customFormat="1" ht="11.5" x14ac:dyDescent="0.25">
      <c r="A150" s="100"/>
      <c r="B150" s="108"/>
      <c r="C150" s="100"/>
      <c r="D150" s="112"/>
      <c r="E150" s="99"/>
      <c r="F150" s="2"/>
      <c r="G150" s="33"/>
    </row>
    <row r="151" spans="1:7" s="21" customFormat="1" ht="11.5" x14ac:dyDescent="0.25">
      <c r="A151" s="100"/>
      <c r="B151" s="108"/>
      <c r="C151" s="100"/>
      <c r="D151" s="112"/>
      <c r="E151" s="99"/>
      <c r="F151" s="2"/>
      <c r="G151" s="33"/>
    </row>
    <row r="152" spans="1:7" s="21" customFormat="1" ht="11.5" x14ac:dyDescent="0.25">
      <c r="A152" s="100"/>
      <c r="B152" s="108"/>
      <c r="C152" s="100"/>
      <c r="D152" s="112"/>
      <c r="E152" s="99"/>
      <c r="F152" s="2"/>
      <c r="G152" s="33"/>
    </row>
    <row r="153" spans="1:7" s="21" customFormat="1" ht="11.5" x14ac:dyDescent="0.25">
      <c r="A153" s="100"/>
      <c r="B153" s="108"/>
      <c r="C153" s="100"/>
      <c r="D153" s="112"/>
      <c r="E153" s="99"/>
      <c r="F153" s="2"/>
      <c r="G153" s="33"/>
    </row>
    <row r="154" spans="1:7" s="21" customFormat="1" ht="11.5" x14ac:dyDescent="0.25">
      <c r="A154" s="100"/>
      <c r="B154" s="108"/>
      <c r="C154" s="100"/>
      <c r="D154" s="112"/>
      <c r="E154" s="99"/>
      <c r="F154" s="2"/>
      <c r="G154" s="33"/>
    </row>
    <row r="155" spans="1:7" s="21" customFormat="1" ht="11.5" x14ac:dyDescent="0.25">
      <c r="A155" s="100"/>
      <c r="B155" s="108"/>
      <c r="C155" s="100"/>
      <c r="D155" s="112"/>
      <c r="E155" s="99"/>
      <c r="F155" s="2"/>
      <c r="G155" s="33"/>
    </row>
    <row r="156" spans="1:7" s="21" customFormat="1" ht="11.5" x14ac:dyDescent="0.25">
      <c r="A156" s="100"/>
      <c r="B156" s="108"/>
      <c r="C156" s="100"/>
      <c r="D156" s="112"/>
      <c r="E156" s="99"/>
      <c r="F156" s="2"/>
      <c r="G156" s="33"/>
    </row>
    <row r="157" spans="1:7" s="21" customFormat="1" ht="11.5" x14ac:dyDescent="0.25">
      <c r="A157" s="100"/>
      <c r="B157" s="108"/>
      <c r="C157" s="100"/>
      <c r="D157" s="112"/>
      <c r="E157" s="99"/>
      <c r="F157" s="2"/>
      <c r="G157" s="33"/>
    </row>
    <row r="158" spans="1:7" s="21" customFormat="1" ht="11.5" x14ac:dyDescent="0.25">
      <c r="A158" s="99"/>
      <c r="B158" s="100"/>
      <c r="C158" s="100"/>
      <c r="D158" s="2"/>
      <c r="E158" s="99"/>
      <c r="F158" s="2"/>
      <c r="G158" s="33"/>
    </row>
    <row r="159" spans="1:7" s="21" customFormat="1" ht="11.5" x14ac:dyDescent="0.25">
      <c r="A159" s="99"/>
      <c r="B159" s="100"/>
      <c r="C159" s="100"/>
      <c r="D159" s="2"/>
      <c r="E159" s="99"/>
      <c r="F159" s="2"/>
      <c r="G159" s="33"/>
    </row>
    <row r="160" spans="1:7" s="21" customFormat="1" ht="11.5" x14ac:dyDescent="0.25">
      <c r="A160" s="99"/>
      <c r="B160" s="100"/>
      <c r="C160" s="100"/>
      <c r="D160" s="2"/>
      <c r="E160" s="99"/>
      <c r="F160" s="2"/>
      <c r="G160" s="33"/>
    </row>
    <row r="161" spans="1:7" s="21" customFormat="1" ht="11.5" x14ac:dyDescent="0.25">
      <c r="A161" s="100"/>
      <c r="B161" s="108"/>
      <c r="C161" s="100"/>
      <c r="D161" s="112"/>
      <c r="E161" s="99"/>
      <c r="F161" s="2"/>
      <c r="G161" s="33"/>
    </row>
    <row r="162" spans="1:7" s="21" customFormat="1" ht="11.5" x14ac:dyDescent="0.25">
      <c r="A162" s="100"/>
      <c r="B162" s="108"/>
      <c r="C162" s="100"/>
      <c r="D162" s="112"/>
      <c r="E162" s="99"/>
      <c r="F162" s="2"/>
      <c r="G162" s="33"/>
    </row>
    <row r="163" spans="1:7" s="21" customFormat="1" ht="11.5" x14ac:dyDescent="0.25">
      <c r="A163" s="100"/>
      <c r="B163" s="108"/>
      <c r="C163" s="100"/>
      <c r="D163" s="112"/>
      <c r="E163" s="99"/>
      <c r="F163" s="2"/>
      <c r="G163" s="33"/>
    </row>
    <row r="164" spans="1:7" s="21" customFormat="1" ht="11.5" x14ac:dyDescent="0.25">
      <c r="A164" s="100"/>
      <c r="B164" s="100"/>
      <c r="C164" s="100"/>
      <c r="D164" s="2"/>
      <c r="E164" s="99"/>
      <c r="F164" s="2"/>
      <c r="G164" s="33"/>
    </row>
    <row r="165" spans="1:7" s="21" customFormat="1" ht="11.5" x14ac:dyDescent="0.25">
      <c r="A165" s="100"/>
      <c r="B165" s="100"/>
      <c r="C165" s="100"/>
      <c r="D165" s="2"/>
      <c r="E165" s="99"/>
      <c r="F165" s="2"/>
      <c r="G165" s="33"/>
    </row>
    <row r="166" spans="1:7" s="21" customFormat="1" ht="11.5" x14ac:dyDescent="0.25">
      <c r="A166" s="100"/>
      <c r="B166" s="100"/>
      <c r="C166" s="100"/>
      <c r="D166" s="2"/>
      <c r="E166" s="99"/>
      <c r="F166" s="2"/>
      <c r="G166" s="33"/>
    </row>
    <row r="167" spans="1:7" s="21" customFormat="1" ht="11.5" x14ac:dyDescent="0.25">
      <c r="A167" s="100"/>
      <c r="B167" s="108"/>
      <c r="C167" s="100"/>
      <c r="D167" s="112"/>
      <c r="E167" s="99"/>
      <c r="F167" s="2"/>
      <c r="G167" s="33"/>
    </row>
    <row r="168" spans="1:7" s="21" customFormat="1" ht="11.5" x14ac:dyDescent="0.25">
      <c r="A168" s="100"/>
      <c r="B168" s="108"/>
      <c r="C168" s="100"/>
      <c r="D168" s="112"/>
      <c r="E168" s="99"/>
      <c r="F168" s="2"/>
      <c r="G168" s="33"/>
    </row>
    <row r="169" spans="1:7" s="21" customFormat="1" ht="11.5" x14ac:dyDescent="0.25">
      <c r="A169" s="100"/>
      <c r="B169" s="108"/>
      <c r="C169" s="100"/>
      <c r="D169" s="112"/>
      <c r="E169" s="99"/>
      <c r="F169" s="2"/>
      <c r="G169" s="33"/>
    </row>
    <row r="170" spans="1:7" s="21" customFormat="1" ht="11.5" x14ac:dyDescent="0.25">
      <c r="A170" s="99"/>
      <c r="B170" s="100"/>
      <c r="C170" s="100"/>
      <c r="D170" s="2"/>
      <c r="E170" s="99"/>
      <c r="F170" s="2"/>
      <c r="G170" s="33"/>
    </row>
    <row r="171" spans="1:7" s="21" customFormat="1" ht="11.5" x14ac:dyDescent="0.25">
      <c r="A171" s="99"/>
      <c r="B171" s="100"/>
      <c r="C171" s="100"/>
      <c r="D171" s="2"/>
      <c r="E171" s="99"/>
      <c r="F171" s="2"/>
      <c r="G171" s="33"/>
    </row>
    <row r="172" spans="1:7" s="21" customFormat="1" ht="11.5" x14ac:dyDescent="0.25">
      <c r="A172" s="99"/>
      <c r="B172" s="100"/>
      <c r="C172" s="100"/>
      <c r="D172" s="2"/>
      <c r="E172" s="99"/>
      <c r="F172" s="2"/>
      <c r="G172" s="33"/>
    </row>
    <row r="173" spans="1:7" s="21" customFormat="1" ht="11.5" x14ac:dyDescent="0.25">
      <c r="A173" s="99"/>
      <c r="B173" s="100"/>
      <c r="C173" s="100"/>
      <c r="D173" s="2"/>
      <c r="E173" s="99"/>
      <c r="F173" s="2"/>
      <c r="G173" s="33"/>
    </row>
    <row r="174" spans="1:7" s="21" customFormat="1" ht="11.5" x14ac:dyDescent="0.25">
      <c r="A174" s="99"/>
      <c r="B174" s="100"/>
      <c r="C174" s="100"/>
      <c r="D174" s="2"/>
      <c r="E174" s="99"/>
      <c r="F174" s="2"/>
      <c r="G174" s="33"/>
    </row>
    <row r="175" spans="1:7" s="21" customFormat="1" ht="11.5" x14ac:dyDescent="0.25">
      <c r="A175" s="99"/>
      <c r="B175" s="100"/>
      <c r="C175" s="100"/>
      <c r="D175" s="2"/>
      <c r="E175" s="99"/>
      <c r="F175" s="2"/>
      <c r="G175" s="33"/>
    </row>
    <row r="176" spans="1:7" s="21" customFormat="1" ht="11.5" x14ac:dyDescent="0.25">
      <c r="A176" s="99"/>
      <c r="B176" s="100"/>
      <c r="C176" s="100"/>
      <c r="D176" s="2"/>
      <c r="E176" s="99"/>
      <c r="F176" s="2"/>
      <c r="G176" s="33"/>
    </row>
    <row r="177" spans="1:7" s="21" customFormat="1" ht="11.5" x14ac:dyDescent="0.25">
      <c r="A177" s="99"/>
      <c r="B177" s="100"/>
      <c r="C177" s="100"/>
      <c r="D177" s="2"/>
      <c r="E177" s="99"/>
      <c r="F177" s="2"/>
      <c r="G177" s="33"/>
    </row>
    <row r="178" spans="1:7" s="21" customFormat="1" ht="11.5" x14ac:dyDescent="0.25">
      <c r="A178" s="99"/>
      <c r="B178" s="100"/>
      <c r="C178" s="100"/>
      <c r="D178" s="2"/>
      <c r="E178" s="99"/>
      <c r="F178" s="2"/>
      <c r="G178" s="33"/>
    </row>
    <row r="179" spans="1:7" s="21" customFormat="1" ht="11.5" x14ac:dyDescent="0.25">
      <c r="A179" s="99"/>
      <c r="B179" s="100"/>
      <c r="C179" s="100"/>
      <c r="D179" s="2"/>
      <c r="E179" s="99"/>
      <c r="F179" s="2"/>
      <c r="G179" s="33"/>
    </row>
    <row r="180" spans="1:7" s="21" customFormat="1" ht="11.5" x14ac:dyDescent="0.25">
      <c r="A180" s="99"/>
      <c r="B180" s="100"/>
      <c r="C180" s="100"/>
      <c r="D180" s="2"/>
      <c r="E180" s="99"/>
      <c r="F180" s="2"/>
      <c r="G180" s="33"/>
    </row>
    <row r="181" spans="1:7" s="21" customFormat="1" ht="11.5" x14ac:dyDescent="0.25">
      <c r="A181" s="99"/>
      <c r="B181" s="100"/>
      <c r="C181" s="100"/>
      <c r="D181" s="2"/>
      <c r="E181" s="99"/>
      <c r="F181" s="2"/>
      <c r="G181" s="33"/>
    </row>
    <row r="182" spans="1:7" s="21" customFormat="1" ht="11.5" x14ac:dyDescent="0.25">
      <c r="A182" s="99"/>
      <c r="B182" s="100"/>
      <c r="C182" s="100"/>
      <c r="D182" s="2"/>
      <c r="E182" s="99"/>
      <c r="F182" s="2"/>
      <c r="G182" s="33"/>
    </row>
    <row r="183" spans="1:7" s="21" customFormat="1" ht="11.5" x14ac:dyDescent="0.25">
      <c r="A183" s="99"/>
      <c r="B183" s="100"/>
      <c r="C183" s="100"/>
      <c r="D183" s="2"/>
      <c r="E183" s="99"/>
      <c r="F183" s="2"/>
      <c r="G183" s="33"/>
    </row>
    <row r="184" spans="1:7" s="21" customFormat="1" ht="11.5" x14ac:dyDescent="0.25">
      <c r="A184" s="99"/>
      <c r="B184" s="100"/>
      <c r="C184" s="100"/>
      <c r="D184" s="2"/>
      <c r="E184" s="99"/>
      <c r="F184" s="2"/>
      <c r="G184" s="33"/>
    </row>
    <row r="185" spans="1:7" s="21" customFormat="1" ht="11.5" x14ac:dyDescent="0.25">
      <c r="A185" s="99"/>
      <c r="B185" s="100"/>
      <c r="C185" s="100"/>
      <c r="D185" s="2"/>
      <c r="E185" s="99"/>
      <c r="F185" s="2"/>
      <c r="G185" s="33"/>
    </row>
    <row r="186" spans="1:7" s="21" customFormat="1" ht="11.5" x14ac:dyDescent="0.25">
      <c r="A186" s="99"/>
      <c r="B186" s="100"/>
      <c r="C186" s="100"/>
      <c r="D186" s="2"/>
      <c r="E186" s="99"/>
      <c r="F186" s="2"/>
      <c r="G186" s="33"/>
    </row>
    <row r="187" spans="1:7" s="21" customFormat="1" ht="11.5" x14ac:dyDescent="0.25">
      <c r="A187" s="99"/>
      <c r="B187" s="100"/>
      <c r="C187" s="100"/>
      <c r="D187" s="2"/>
      <c r="E187" s="99"/>
      <c r="F187" s="2"/>
      <c r="G187" s="33"/>
    </row>
    <row r="188" spans="1:7" s="21" customFormat="1" ht="11.5" x14ac:dyDescent="0.25">
      <c r="A188" s="99"/>
      <c r="B188" s="100"/>
      <c r="C188" s="100"/>
      <c r="D188" s="2"/>
      <c r="E188" s="99"/>
      <c r="F188" s="2"/>
      <c r="G188" s="33"/>
    </row>
    <row r="189" spans="1:7" s="21" customFormat="1" ht="11.5" x14ac:dyDescent="0.25">
      <c r="A189" s="99"/>
      <c r="B189" s="100"/>
      <c r="C189" s="100"/>
      <c r="D189" s="2"/>
      <c r="E189" s="99"/>
      <c r="F189" s="2"/>
      <c r="G189" s="33"/>
    </row>
    <row r="190" spans="1:7" s="21" customFormat="1" ht="11.5" x14ac:dyDescent="0.25">
      <c r="A190" s="99"/>
      <c r="B190" s="100"/>
      <c r="C190" s="100"/>
      <c r="D190" s="2"/>
      <c r="E190" s="99"/>
      <c r="F190" s="2"/>
      <c r="G190" s="33"/>
    </row>
    <row r="191" spans="1:7" s="21" customFormat="1" ht="11.5" x14ac:dyDescent="0.25">
      <c r="A191" s="99"/>
      <c r="B191" s="100"/>
      <c r="C191" s="100"/>
      <c r="D191" s="2"/>
      <c r="E191" s="99"/>
      <c r="F191" s="2"/>
      <c r="G191" s="33"/>
    </row>
    <row r="192" spans="1:7" s="21" customFormat="1" ht="11.5" x14ac:dyDescent="0.25">
      <c r="A192" s="99"/>
      <c r="B192" s="100"/>
      <c r="C192" s="100"/>
      <c r="D192" s="2"/>
      <c r="E192" s="99"/>
      <c r="F192" s="2"/>
      <c r="G192" s="33"/>
    </row>
    <row r="193" spans="1:7" s="21" customFormat="1" ht="11.5" x14ac:dyDescent="0.25">
      <c r="A193" s="99"/>
      <c r="B193" s="100"/>
      <c r="C193" s="100"/>
      <c r="D193" s="2"/>
      <c r="E193" s="99"/>
      <c r="F193" s="2"/>
      <c r="G193" s="33"/>
    </row>
    <row r="194" spans="1:7" s="21" customFormat="1" ht="11.5" x14ac:dyDescent="0.25">
      <c r="A194" s="99"/>
      <c r="B194" s="100"/>
      <c r="C194" s="100"/>
      <c r="D194" s="2"/>
      <c r="E194" s="99"/>
      <c r="F194" s="2"/>
      <c r="G194" s="33"/>
    </row>
    <row r="195" spans="1:7" s="21" customFormat="1" ht="11.5" x14ac:dyDescent="0.25">
      <c r="A195" s="99"/>
      <c r="B195" s="100"/>
      <c r="C195" s="100"/>
      <c r="D195" s="2"/>
      <c r="E195" s="99"/>
      <c r="F195" s="2"/>
      <c r="G195" s="33"/>
    </row>
    <row r="196" spans="1:7" s="21" customFormat="1" ht="11.5" x14ac:dyDescent="0.25">
      <c r="A196" s="99"/>
      <c r="B196" s="100"/>
      <c r="C196" s="100"/>
      <c r="D196" s="2"/>
      <c r="E196" s="99"/>
      <c r="F196" s="2"/>
      <c r="G196" s="33"/>
    </row>
    <row r="197" spans="1:7" s="21" customFormat="1" ht="11.5" x14ac:dyDescent="0.25">
      <c r="A197" s="99"/>
      <c r="B197" s="100"/>
      <c r="C197" s="100"/>
      <c r="D197" s="2"/>
      <c r="E197" s="99"/>
      <c r="F197" s="2"/>
      <c r="G197" s="33"/>
    </row>
    <row r="198" spans="1:7" s="21" customFormat="1" ht="11.5" x14ac:dyDescent="0.25">
      <c r="A198" s="99"/>
      <c r="B198" s="100"/>
      <c r="C198" s="100"/>
      <c r="D198" s="2"/>
      <c r="E198" s="99"/>
      <c r="F198" s="2"/>
      <c r="G198" s="33"/>
    </row>
    <row r="199" spans="1:7" s="21" customFormat="1" ht="11.5" x14ac:dyDescent="0.25">
      <c r="A199" s="99"/>
      <c r="B199" s="100"/>
      <c r="C199" s="100"/>
      <c r="D199" s="2"/>
      <c r="E199" s="99"/>
      <c r="F199" s="2"/>
      <c r="G199" s="33"/>
    </row>
    <row r="200" spans="1:7" s="21" customFormat="1" ht="11.5" x14ac:dyDescent="0.25">
      <c r="A200" s="99"/>
      <c r="B200" s="100"/>
      <c r="C200" s="100"/>
      <c r="D200" s="2"/>
      <c r="E200" s="99"/>
      <c r="F200" s="2"/>
      <c r="G200" s="33"/>
    </row>
    <row r="201" spans="1:7" s="21" customFormat="1" ht="11.5" x14ac:dyDescent="0.25">
      <c r="A201" s="99"/>
      <c r="B201" s="100"/>
      <c r="C201" s="100"/>
      <c r="D201" s="2"/>
      <c r="E201" s="99"/>
      <c r="F201" s="2"/>
      <c r="G201" s="33"/>
    </row>
    <row r="202" spans="1:7" s="21" customFormat="1" ht="11.5" x14ac:dyDescent="0.25">
      <c r="A202" s="99"/>
      <c r="B202" s="100"/>
      <c r="C202" s="100"/>
      <c r="D202" s="2"/>
      <c r="E202" s="99"/>
      <c r="F202" s="2"/>
      <c r="G202" s="33"/>
    </row>
    <row r="203" spans="1:7" s="21" customFormat="1" ht="11.5" x14ac:dyDescent="0.25">
      <c r="A203" s="23"/>
      <c r="B203" s="108"/>
      <c r="C203" s="23"/>
      <c r="D203" s="2"/>
      <c r="E203" s="99"/>
      <c r="F203" s="2"/>
      <c r="G203" s="33"/>
    </row>
    <row r="204" spans="1:7" s="21" customFormat="1" ht="11.5" x14ac:dyDescent="0.25">
      <c r="A204" s="23"/>
      <c r="B204" s="77"/>
      <c r="C204" s="23"/>
      <c r="D204" s="79"/>
      <c r="E204" s="2"/>
      <c r="F204" s="33"/>
    </row>
    <row r="205" spans="1:7" s="21" customFormat="1" ht="11.5" x14ac:dyDescent="0.25">
      <c r="A205" s="23"/>
      <c r="B205" s="77"/>
      <c r="C205" s="23"/>
      <c r="D205" s="79"/>
      <c r="E205" s="2"/>
      <c r="F205" s="33"/>
    </row>
    <row r="206" spans="1:7" s="21" customFormat="1" ht="11.5" x14ac:dyDescent="0.25">
      <c r="A206" s="23"/>
      <c r="B206" s="77"/>
      <c r="C206" s="23"/>
      <c r="D206" s="79"/>
      <c r="E206" s="2"/>
      <c r="F206" s="33"/>
    </row>
    <row r="207" spans="1:7" s="21" customFormat="1" ht="11.5" x14ac:dyDescent="0.25">
      <c r="A207" s="23"/>
      <c r="B207" s="77"/>
      <c r="C207" s="23"/>
      <c r="D207" s="79"/>
      <c r="E207" s="2"/>
      <c r="F207" s="33"/>
    </row>
    <row r="208" spans="1:7" s="21" customFormat="1" ht="11.5" x14ac:dyDescent="0.25">
      <c r="A208" s="23"/>
      <c r="B208" s="77"/>
      <c r="C208" s="23"/>
      <c r="D208" s="79"/>
      <c r="E208" s="2"/>
      <c r="F208" s="33"/>
    </row>
    <row r="209" spans="1:6" s="21" customFormat="1" ht="11.5" x14ac:dyDescent="0.25">
      <c r="A209" s="23"/>
      <c r="B209" s="77"/>
      <c r="C209" s="23"/>
      <c r="D209" s="79"/>
      <c r="E209" s="2"/>
      <c r="F209" s="33"/>
    </row>
    <row r="210" spans="1:6" s="21" customFormat="1" ht="11.5" x14ac:dyDescent="0.25">
      <c r="A210" s="23"/>
      <c r="B210" s="77"/>
      <c r="C210" s="23"/>
      <c r="D210" s="79"/>
      <c r="E210" s="2"/>
      <c r="F210" s="33"/>
    </row>
    <row r="211" spans="1:6" s="21" customFormat="1" ht="11.5" x14ac:dyDescent="0.25">
      <c r="A211" s="23"/>
      <c r="B211" s="77"/>
      <c r="C211" s="23"/>
      <c r="D211" s="79"/>
      <c r="E211" s="2"/>
      <c r="F211" s="33"/>
    </row>
    <row r="212" spans="1:6" s="21" customFormat="1" ht="11.5" x14ac:dyDescent="0.25">
      <c r="A212" s="23"/>
      <c r="B212" s="77"/>
      <c r="C212" s="23"/>
      <c r="D212" s="79"/>
      <c r="E212" s="2"/>
      <c r="F212" s="33"/>
    </row>
    <row r="213" spans="1:6" s="21" customFormat="1" ht="11.5" x14ac:dyDescent="0.25">
      <c r="A213" s="23"/>
      <c r="B213" s="77"/>
      <c r="C213" s="23"/>
      <c r="D213" s="79"/>
      <c r="E213" s="2"/>
      <c r="F213" s="33"/>
    </row>
    <row r="214" spans="1:6" s="21" customFormat="1" ht="11.5" x14ac:dyDescent="0.25">
      <c r="A214" s="23"/>
      <c r="B214" s="77"/>
      <c r="C214" s="23"/>
      <c r="D214" s="79"/>
      <c r="E214" s="2"/>
      <c r="F214" s="33"/>
    </row>
    <row r="215" spans="1:6" s="21" customFormat="1" ht="11.5" x14ac:dyDescent="0.25">
      <c r="A215" s="23"/>
      <c r="B215" s="79"/>
      <c r="C215" s="23"/>
      <c r="D215" s="79"/>
      <c r="E215" s="2"/>
      <c r="F215" s="33"/>
    </row>
    <row r="216" spans="1:6" s="21" customFormat="1" ht="11.5" x14ac:dyDescent="0.25">
      <c r="A216" s="23"/>
      <c r="B216" s="79"/>
      <c r="C216" s="23"/>
      <c r="D216" s="79"/>
      <c r="E216" s="2"/>
      <c r="F216" s="33"/>
    </row>
    <row r="217" spans="1:6" s="21" customFormat="1" ht="11.5" x14ac:dyDescent="0.25">
      <c r="A217" s="23"/>
      <c r="B217" s="77"/>
      <c r="C217" s="23"/>
      <c r="D217" s="79"/>
      <c r="E217" s="2"/>
      <c r="F217" s="33"/>
    </row>
    <row r="218" spans="1:6" s="21" customFormat="1" ht="11.5" x14ac:dyDescent="0.25">
      <c r="A218" s="23"/>
      <c r="B218" s="77"/>
      <c r="C218" s="23"/>
      <c r="D218" s="79"/>
      <c r="E218" s="2"/>
      <c r="F218" s="33"/>
    </row>
    <row r="219" spans="1:6" s="21" customFormat="1" ht="11.5" x14ac:dyDescent="0.25">
      <c r="A219" s="23"/>
      <c r="B219" s="77"/>
      <c r="C219" s="23"/>
      <c r="D219" s="79"/>
      <c r="E219" s="2"/>
      <c r="F219" s="33"/>
    </row>
    <row r="220" spans="1:6" s="21" customFormat="1" ht="11.5" x14ac:dyDescent="0.25">
      <c r="A220" s="23"/>
      <c r="B220" s="77"/>
      <c r="C220" s="23"/>
      <c r="D220" s="79"/>
      <c r="E220" s="2"/>
      <c r="F220" s="33"/>
    </row>
    <row r="221" spans="1:6" s="21" customFormat="1" ht="11.5" x14ac:dyDescent="0.25">
      <c r="A221" s="23"/>
      <c r="B221" s="77"/>
      <c r="C221" s="23"/>
      <c r="D221" s="79"/>
      <c r="E221" s="2"/>
      <c r="F221" s="33"/>
    </row>
    <row r="222" spans="1:6" s="21" customFormat="1" ht="11.5" x14ac:dyDescent="0.25">
      <c r="A222" s="23"/>
      <c r="B222" s="77"/>
      <c r="C222" s="23"/>
      <c r="D222" s="79"/>
      <c r="E222" s="2"/>
      <c r="F222" s="33"/>
    </row>
    <row r="223" spans="1:6" s="21" customFormat="1" ht="11.5" x14ac:dyDescent="0.25">
      <c r="A223" s="23"/>
      <c r="B223" s="77"/>
      <c r="C223" s="23"/>
      <c r="D223" s="79"/>
      <c r="E223" s="2"/>
      <c r="F223" s="33"/>
    </row>
    <row r="224" spans="1:6" s="21" customFormat="1" ht="11.5" x14ac:dyDescent="0.25">
      <c r="A224" s="23"/>
      <c r="B224" s="77"/>
      <c r="C224" s="23"/>
      <c r="D224" s="79"/>
      <c r="E224" s="2"/>
      <c r="F224" s="33"/>
    </row>
    <row r="225" spans="1:6" s="21" customFormat="1" ht="11.5" x14ac:dyDescent="0.25">
      <c r="A225" s="23"/>
      <c r="B225" s="77"/>
      <c r="C225" s="23"/>
      <c r="D225" s="79"/>
      <c r="E225" s="2"/>
      <c r="F225" s="33"/>
    </row>
    <row r="226" spans="1:6" s="21" customFormat="1" ht="11.5" x14ac:dyDescent="0.25">
      <c r="A226" s="23"/>
      <c r="B226" s="77"/>
      <c r="C226" s="23"/>
      <c r="D226" s="79"/>
      <c r="E226" s="2"/>
      <c r="F226" s="33"/>
    </row>
    <row r="227" spans="1:6" s="21" customFormat="1" ht="11.5" x14ac:dyDescent="0.25">
      <c r="A227" s="23"/>
      <c r="B227" s="77"/>
      <c r="C227" s="23"/>
      <c r="D227" s="79"/>
      <c r="E227" s="2"/>
      <c r="F227" s="33"/>
    </row>
    <row r="228" spans="1:6" s="21" customFormat="1" ht="11.5" x14ac:dyDescent="0.25">
      <c r="A228" s="23"/>
      <c r="B228" s="77"/>
      <c r="C228" s="23"/>
      <c r="D228" s="79"/>
      <c r="E228" s="2"/>
      <c r="F228" s="33"/>
    </row>
    <row r="229" spans="1:6" s="21" customFormat="1" ht="11.5" x14ac:dyDescent="0.25">
      <c r="A229" s="23"/>
      <c r="B229" s="77"/>
      <c r="C229" s="23"/>
      <c r="D229" s="79"/>
      <c r="E229" s="2"/>
      <c r="F229" s="33"/>
    </row>
    <row r="230" spans="1:6" s="21" customFormat="1" ht="11.5" x14ac:dyDescent="0.25">
      <c r="A230" s="23"/>
      <c r="B230" s="77"/>
      <c r="C230" s="23"/>
      <c r="D230" s="79"/>
      <c r="E230" s="2"/>
      <c r="F230" s="33"/>
    </row>
    <row r="231" spans="1:6" s="21" customFormat="1" ht="11.5" x14ac:dyDescent="0.25">
      <c r="A231" s="23"/>
      <c r="B231" s="77"/>
      <c r="C231" s="23"/>
      <c r="D231" s="79"/>
      <c r="E231" s="2"/>
      <c r="F231" s="33"/>
    </row>
    <row r="232" spans="1:6" s="21" customFormat="1" ht="11.5" x14ac:dyDescent="0.25">
      <c r="A232" s="23"/>
      <c r="B232" s="77"/>
      <c r="C232" s="23"/>
      <c r="D232" s="79"/>
      <c r="E232" s="2"/>
      <c r="F232" s="33"/>
    </row>
    <row r="233" spans="1:6" s="21" customFormat="1" ht="11.5" x14ac:dyDescent="0.25">
      <c r="A233" s="23"/>
      <c r="B233" s="77"/>
      <c r="C233" s="23"/>
      <c r="D233" s="79"/>
      <c r="E233" s="2"/>
      <c r="F233" s="33"/>
    </row>
    <row r="234" spans="1:6" s="21" customFormat="1" ht="11.5" x14ac:dyDescent="0.25">
      <c r="A234" s="23"/>
      <c r="B234" s="77"/>
      <c r="C234" s="23"/>
      <c r="D234" s="79"/>
      <c r="E234" s="2"/>
      <c r="F234" s="33"/>
    </row>
    <row r="235" spans="1:6" s="21" customFormat="1" ht="11.5" x14ac:dyDescent="0.25">
      <c r="A235" s="23"/>
      <c r="B235" s="77"/>
      <c r="C235" s="23"/>
      <c r="D235" s="79"/>
      <c r="E235" s="2"/>
      <c r="F235" s="33"/>
    </row>
    <row r="236" spans="1:6" s="21" customFormat="1" ht="11.5" x14ac:dyDescent="0.25">
      <c r="A236" s="23"/>
      <c r="B236" s="77"/>
      <c r="C236" s="23"/>
      <c r="D236" s="79"/>
      <c r="E236" s="2"/>
      <c r="F236" s="33"/>
    </row>
    <row r="237" spans="1:6" s="21" customFormat="1" ht="11.5" x14ac:dyDescent="0.25">
      <c r="A237" s="23"/>
      <c r="B237" s="77"/>
      <c r="C237" s="23"/>
      <c r="D237" s="79"/>
      <c r="E237" s="2"/>
      <c r="F237" s="33"/>
    </row>
    <row r="238" spans="1:6" s="21" customFormat="1" ht="11.5" x14ac:dyDescent="0.25">
      <c r="A238" s="23"/>
      <c r="B238" s="77"/>
      <c r="C238" s="23"/>
      <c r="D238" s="79"/>
      <c r="E238" s="2"/>
      <c r="F238" s="33"/>
    </row>
    <row r="239" spans="1:6" s="21" customFormat="1" ht="11.5" x14ac:dyDescent="0.25">
      <c r="A239" s="23"/>
      <c r="B239" s="77"/>
      <c r="C239" s="23"/>
      <c r="D239" s="79"/>
      <c r="E239" s="2"/>
      <c r="F239" s="33"/>
    </row>
    <row r="240" spans="1:6" s="21" customFormat="1" ht="11.5" x14ac:dyDescent="0.25">
      <c r="A240" s="23"/>
      <c r="B240" s="77"/>
      <c r="C240" s="23"/>
      <c r="D240" s="79"/>
      <c r="E240" s="2"/>
      <c r="F240" s="33"/>
    </row>
    <row r="241" spans="1:6" s="21" customFormat="1" ht="11.5" x14ac:dyDescent="0.25">
      <c r="A241" s="23"/>
      <c r="B241" s="77"/>
      <c r="C241" s="23"/>
      <c r="D241" s="79"/>
      <c r="E241" s="2"/>
      <c r="F241" s="33"/>
    </row>
    <row r="242" spans="1:6" s="21" customFormat="1" ht="11.5" x14ac:dyDescent="0.25">
      <c r="A242" s="23"/>
      <c r="B242" s="77"/>
      <c r="C242" s="23"/>
      <c r="D242" s="79"/>
      <c r="E242" s="2"/>
      <c r="F242" s="33"/>
    </row>
    <row r="243" spans="1:6" s="21" customFormat="1" ht="11.5" x14ac:dyDescent="0.25">
      <c r="A243" s="23"/>
      <c r="B243" s="77"/>
      <c r="C243" s="23"/>
      <c r="D243" s="79"/>
      <c r="E243" s="2"/>
      <c r="F243" s="33"/>
    </row>
    <row r="244" spans="1:6" s="21" customFormat="1" ht="11.5" x14ac:dyDescent="0.25">
      <c r="A244" s="23"/>
      <c r="B244" s="77"/>
      <c r="C244" s="23"/>
      <c r="D244" s="79"/>
      <c r="E244" s="2"/>
      <c r="F244" s="33"/>
    </row>
    <row r="245" spans="1:6" s="21" customFormat="1" ht="11.5" x14ac:dyDescent="0.25">
      <c r="A245" s="23"/>
      <c r="B245" s="77"/>
      <c r="C245" s="23"/>
      <c r="D245" s="79"/>
      <c r="E245" s="2"/>
      <c r="F245" s="33"/>
    </row>
    <row r="246" spans="1:6" s="21" customFormat="1" ht="11.5" x14ac:dyDescent="0.25">
      <c r="A246" s="23"/>
      <c r="B246" s="77"/>
      <c r="C246" s="23"/>
      <c r="D246" s="79"/>
      <c r="E246" s="2"/>
      <c r="F246" s="33"/>
    </row>
    <row r="247" spans="1:6" s="21" customFormat="1" ht="11.5" x14ac:dyDescent="0.25">
      <c r="A247" s="23"/>
      <c r="B247" s="77"/>
      <c r="C247" s="23"/>
      <c r="D247" s="79"/>
      <c r="E247" s="2"/>
      <c r="F247" s="33"/>
    </row>
    <row r="248" spans="1:6" s="21" customFormat="1" ht="11.5" x14ac:dyDescent="0.25">
      <c r="A248" s="23"/>
      <c r="B248" s="77"/>
      <c r="C248" s="23"/>
      <c r="D248" s="79"/>
      <c r="E248" s="2"/>
      <c r="F248" s="33"/>
    </row>
    <row r="249" spans="1:6" s="21" customFormat="1" ht="11.5" x14ac:dyDescent="0.25">
      <c r="A249" s="23"/>
      <c r="B249" s="77"/>
      <c r="C249" s="23"/>
      <c r="D249" s="79"/>
      <c r="E249" s="2"/>
      <c r="F249" s="33"/>
    </row>
    <row r="250" spans="1:6" s="21" customFormat="1" ht="11.5" x14ac:dyDescent="0.25">
      <c r="A250" s="23"/>
      <c r="B250" s="77"/>
      <c r="C250" s="23"/>
      <c r="D250" s="79"/>
      <c r="E250" s="2"/>
      <c r="F250" s="33"/>
    </row>
    <row r="251" spans="1:6" s="21" customFormat="1" ht="11.5" x14ac:dyDescent="0.25">
      <c r="A251" s="23"/>
      <c r="B251" s="77"/>
      <c r="C251" s="23"/>
      <c r="D251" s="79"/>
      <c r="E251" s="2"/>
      <c r="F251" s="33"/>
    </row>
    <row r="252" spans="1:6" s="21" customFormat="1" ht="11.5" x14ac:dyDescent="0.25">
      <c r="A252" s="23"/>
      <c r="B252" s="77"/>
      <c r="C252" s="23"/>
      <c r="D252" s="79"/>
      <c r="E252" s="2"/>
      <c r="F252" s="33"/>
    </row>
    <row r="253" spans="1:6" s="21" customFormat="1" ht="11.5" x14ac:dyDescent="0.25">
      <c r="A253" s="23"/>
      <c r="B253" s="77"/>
      <c r="C253" s="23"/>
      <c r="D253" s="79"/>
      <c r="E253" s="2"/>
      <c r="F253" s="33"/>
    </row>
    <row r="254" spans="1:6" s="21" customFormat="1" ht="11.5" x14ac:dyDescent="0.25">
      <c r="A254" s="23"/>
      <c r="B254" s="79"/>
      <c r="C254" s="23"/>
      <c r="D254" s="79"/>
      <c r="E254" s="2"/>
      <c r="F254" s="33"/>
    </row>
    <row r="255" spans="1:6" s="21" customFormat="1" ht="11.5" x14ac:dyDescent="0.25">
      <c r="A255" s="23"/>
      <c r="B255" s="79"/>
      <c r="C255" s="23"/>
      <c r="D255" s="79"/>
      <c r="E255" s="2"/>
      <c r="F255" s="33"/>
    </row>
    <row r="256" spans="1:6" s="21" customFormat="1" ht="11.5" x14ac:dyDescent="0.25">
      <c r="A256" s="23"/>
      <c r="B256" s="77"/>
      <c r="C256" s="23"/>
      <c r="D256" s="79"/>
      <c r="E256" s="2"/>
      <c r="F256" s="33"/>
    </row>
    <row r="257" spans="1:6" s="21" customFormat="1" ht="11.5" x14ac:dyDescent="0.25">
      <c r="A257" s="23"/>
      <c r="B257" s="77"/>
      <c r="C257" s="23"/>
      <c r="D257" s="79"/>
      <c r="E257" s="2"/>
      <c r="F257" s="33"/>
    </row>
    <row r="258" spans="1:6" s="21" customFormat="1" ht="11.5" x14ac:dyDescent="0.25">
      <c r="A258" s="23"/>
      <c r="B258" s="77"/>
      <c r="C258" s="23"/>
      <c r="D258" s="79"/>
      <c r="E258" s="2"/>
      <c r="F258" s="33"/>
    </row>
    <row r="259" spans="1:6" s="21" customFormat="1" ht="11.5" x14ac:dyDescent="0.25">
      <c r="A259" s="23"/>
      <c r="B259" s="77"/>
      <c r="C259" s="23"/>
      <c r="D259" s="79"/>
      <c r="E259" s="2"/>
      <c r="F259" s="33"/>
    </row>
    <row r="260" spans="1:6" s="21" customFormat="1" ht="11.5" x14ac:dyDescent="0.25">
      <c r="A260" s="23"/>
      <c r="B260" s="77"/>
      <c r="C260" s="23"/>
      <c r="D260" s="79"/>
      <c r="E260" s="2"/>
      <c r="F260" s="33"/>
    </row>
    <row r="261" spans="1:6" s="21" customFormat="1" ht="11.5" x14ac:dyDescent="0.25">
      <c r="A261" s="23"/>
      <c r="B261" s="77"/>
      <c r="C261" s="23"/>
      <c r="D261" s="79"/>
      <c r="E261" s="2"/>
      <c r="F261" s="33"/>
    </row>
    <row r="262" spans="1:6" s="21" customFormat="1" ht="11.5" x14ac:dyDescent="0.25">
      <c r="A262" s="23"/>
      <c r="B262" s="77"/>
      <c r="C262" s="23"/>
      <c r="D262" s="79"/>
      <c r="E262" s="2"/>
      <c r="F262" s="33"/>
    </row>
    <row r="263" spans="1:6" s="21" customFormat="1" ht="11.5" x14ac:dyDescent="0.25">
      <c r="A263" s="23"/>
      <c r="B263" s="77"/>
      <c r="C263" s="23"/>
      <c r="D263" s="79"/>
      <c r="E263" s="2"/>
      <c r="F263" s="33"/>
    </row>
    <row r="264" spans="1:6" s="21" customFormat="1" ht="11.5" x14ac:dyDescent="0.25">
      <c r="A264" s="23"/>
      <c r="B264" s="77"/>
      <c r="C264" s="23"/>
      <c r="D264" s="79"/>
      <c r="E264" s="2"/>
      <c r="F264" s="33"/>
    </row>
    <row r="265" spans="1:6" s="21" customFormat="1" ht="11.5" x14ac:dyDescent="0.25">
      <c r="A265" s="23"/>
      <c r="B265" s="77"/>
      <c r="C265" s="23"/>
      <c r="D265" s="79"/>
      <c r="E265" s="2"/>
      <c r="F265" s="33"/>
    </row>
    <row r="266" spans="1:6" s="21" customFormat="1" ht="11.5" x14ac:dyDescent="0.25">
      <c r="A266" s="23"/>
      <c r="B266" s="77"/>
      <c r="C266" s="23"/>
      <c r="D266" s="79"/>
      <c r="E266" s="2"/>
      <c r="F266" s="33"/>
    </row>
    <row r="267" spans="1:6" s="21" customFormat="1" ht="11.5" x14ac:dyDescent="0.25">
      <c r="A267" s="23"/>
      <c r="B267" s="77"/>
      <c r="C267" s="23"/>
      <c r="D267" s="79"/>
      <c r="E267" s="2"/>
      <c r="F267" s="33"/>
    </row>
    <row r="268" spans="1:6" s="21" customFormat="1" ht="11.5" x14ac:dyDescent="0.25">
      <c r="A268" s="23"/>
      <c r="B268" s="77"/>
      <c r="C268" s="23"/>
      <c r="D268" s="79"/>
      <c r="E268" s="2"/>
      <c r="F268" s="33"/>
    </row>
    <row r="269" spans="1:6" s="21" customFormat="1" ht="11.5" x14ac:dyDescent="0.25">
      <c r="A269" s="23"/>
      <c r="B269" s="77"/>
      <c r="C269" s="23"/>
      <c r="D269" s="79"/>
      <c r="E269" s="2"/>
      <c r="F269" s="33"/>
    </row>
    <row r="270" spans="1:6" s="21" customFormat="1" ht="11.5" x14ac:dyDescent="0.25">
      <c r="A270" s="23"/>
      <c r="B270" s="77"/>
      <c r="C270" s="23"/>
      <c r="D270" s="79"/>
      <c r="E270" s="2"/>
      <c r="F270" s="33"/>
    </row>
    <row r="271" spans="1:6" s="21" customFormat="1" ht="11.5" x14ac:dyDescent="0.25">
      <c r="A271" s="23"/>
      <c r="B271" s="77"/>
      <c r="C271" s="23"/>
      <c r="D271" s="79"/>
      <c r="E271" s="2"/>
      <c r="F271" s="33"/>
    </row>
    <row r="272" spans="1:6" s="21" customFormat="1" ht="11.5" x14ac:dyDescent="0.25">
      <c r="A272" s="23"/>
      <c r="B272" s="77"/>
      <c r="C272" s="23"/>
      <c r="D272" s="79"/>
      <c r="E272" s="2"/>
      <c r="F272" s="33"/>
    </row>
    <row r="273" spans="1:6" s="21" customFormat="1" ht="11.5" x14ac:dyDescent="0.25">
      <c r="A273" s="23"/>
      <c r="B273" s="77"/>
      <c r="C273" s="23"/>
      <c r="D273" s="79"/>
      <c r="E273" s="2"/>
      <c r="F273" s="33"/>
    </row>
    <row r="274" spans="1:6" s="6" customFormat="1" x14ac:dyDescent="0.35">
      <c r="A274" s="23"/>
      <c r="B274" s="77"/>
      <c r="C274" s="23"/>
      <c r="D274" s="79"/>
      <c r="E274" s="2"/>
      <c r="F274" s="33"/>
    </row>
    <row r="275" spans="1:6" s="22" customFormat="1" ht="11.5" x14ac:dyDescent="0.25">
      <c r="A275" s="23"/>
      <c r="B275" s="77"/>
      <c r="C275" s="23"/>
      <c r="D275" s="79"/>
      <c r="E275" s="2"/>
      <c r="F275" s="33"/>
    </row>
    <row r="276" spans="1:6" s="6" customFormat="1" x14ac:dyDescent="0.35">
      <c r="A276" s="23"/>
      <c r="B276" s="77"/>
      <c r="C276" s="23"/>
      <c r="D276" s="79"/>
      <c r="E276" s="2"/>
      <c r="F276" s="33"/>
    </row>
    <row r="277" spans="1:6" s="21" customFormat="1" ht="11.5" x14ac:dyDescent="0.25">
      <c r="A277" s="23"/>
      <c r="B277" s="77"/>
      <c r="C277" s="23"/>
      <c r="D277" s="79"/>
      <c r="E277" s="2"/>
      <c r="F277" s="33"/>
    </row>
    <row r="278" spans="1:6" s="21" customFormat="1" ht="11.5" x14ac:dyDescent="0.25">
      <c r="A278" s="23"/>
      <c r="B278" s="77"/>
      <c r="C278" s="23"/>
      <c r="D278" s="79"/>
      <c r="E278" s="2"/>
      <c r="F278" s="33"/>
    </row>
    <row r="279" spans="1:6" s="21" customFormat="1" ht="11.5" x14ac:dyDescent="0.25">
      <c r="A279" s="23"/>
      <c r="B279" s="77"/>
      <c r="C279" s="23"/>
      <c r="D279" s="79"/>
      <c r="E279" s="2"/>
      <c r="F279" s="33"/>
    </row>
    <row r="280" spans="1:6" s="21" customFormat="1" ht="11.5" x14ac:dyDescent="0.25">
      <c r="A280" s="23"/>
      <c r="B280" s="77"/>
      <c r="C280" s="23"/>
      <c r="D280" s="79"/>
      <c r="E280" s="2"/>
      <c r="F280" s="33"/>
    </row>
    <row r="281" spans="1:6" s="21" customFormat="1" ht="11.5" x14ac:dyDescent="0.25">
      <c r="A281" s="23"/>
      <c r="B281" s="77"/>
      <c r="C281" s="23"/>
      <c r="D281" s="79"/>
      <c r="E281" s="2"/>
      <c r="F281" s="33"/>
    </row>
    <row r="282" spans="1:6" s="21" customFormat="1" ht="11.5" x14ac:dyDescent="0.25">
      <c r="A282" s="23"/>
      <c r="B282" s="77"/>
      <c r="C282" s="23"/>
      <c r="D282" s="79"/>
      <c r="E282" s="2"/>
      <c r="F282" s="33"/>
    </row>
    <row r="283" spans="1:6" s="21" customFormat="1" ht="11.5" x14ac:dyDescent="0.25">
      <c r="A283" s="23"/>
      <c r="B283" s="77"/>
      <c r="C283" s="23"/>
      <c r="D283" s="79"/>
      <c r="E283" s="2"/>
      <c r="F283" s="33"/>
    </row>
    <row r="284" spans="1:6" s="21" customFormat="1" ht="11.5" x14ac:dyDescent="0.25">
      <c r="A284" s="23"/>
      <c r="B284" s="77"/>
      <c r="C284" s="23"/>
      <c r="D284" s="79"/>
      <c r="E284" s="2"/>
      <c r="F284" s="33"/>
    </row>
    <row r="285" spans="1:6" s="21" customFormat="1" ht="11.5" x14ac:dyDescent="0.25">
      <c r="A285" s="23"/>
      <c r="B285" s="77"/>
      <c r="C285" s="23"/>
      <c r="D285" s="79"/>
      <c r="E285" s="2"/>
      <c r="F285" s="33"/>
    </row>
    <row r="286" spans="1:6" s="21" customFormat="1" ht="11.5" x14ac:dyDescent="0.25">
      <c r="A286" s="23"/>
      <c r="B286" s="77"/>
      <c r="C286" s="23"/>
      <c r="D286" s="79"/>
      <c r="E286" s="2"/>
      <c r="F286" s="33"/>
    </row>
    <row r="287" spans="1:6" s="21" customFormat="1" ht="11.5" x14ac:dyDescent="0.25">
      <c r="A287" s="23"/>
      <c r="B287" s="77"/>
      <c r="C287" s="23"/>
      <c r="D287" s="79"/>
      <c r="E287" s="2"/>
      <c r="F287" s="33"/>
    </row>
    <row r="288" spans="1:6" s="21" customFormat="1" ht="11.5" x14ac:dyDescent="0.25">
      <c r="A288" s="23"/>
      <c r="B288" s="77"/>
      <c r="C288" s="23"/>
      <c r="D288" s="79"/>
      <c r="E288" s="2"/>
      <c r="F288" s="33"/>
    </row>
    <row r="289" spans="1:6" s="21" customFormat="1" ht="11.5" x14ac:dyDescent="0.25">
      <c r="A289" s="23"/>
      <c r="B289" s="77"/>
      <c r="C289" s="23"/>
      <c r="D289" s="79"/>
      <c r="E289" s="2"/>
      <c r="F289" s="33"/>
    </row>
    <row r="290" spans="1:6" s="21" customFormat="1" ht="11.5" x14ac:dyDescent="0.25">
      <c r="A290" s="23"/>
      <c r="B290" s="77"/>
      <c r="C290" s="23"/>
      <c r="D290" s="79"/>
      <c r="E290" s="2"/>
      <c r="F290" s="33"/>
    </row>
    <row r="291" spans="1:6" s="21" customFormat="1" ht="11.5" x14ac:dyDescent="0.25">
      <c r="A291" s="23"/>
      <c r="B291" s="77"/>
      <c r="C291" s="23"/>
      <c r="D291" s="79"/>
      <c r="E291" s="2"/>
      <c r="F291" s="33"/>
    </row>
    <row r="292" spans="1:6" s="21" customFormat="1" ht="11.5" x14ac:dyDescent="0.25">
      <c r="A292" s="23"/>
      <c r="B292" s="77"/>
      <c r="C292" s="23"/>
      <c r="D292" s="79"/>
      <c r="E292" s="2"/>
      <c r="F292" s="33"/>
    </row>
    <row r="293" spans="1:6" s="21" customFormat="1" ht="11.5" x14ac:dyDescent="0.25">
      <c r="A293" s="23"/>
      <c r="B293" s="77"/>
      <c r="C293" s="23"/>
      <c r="D293" s="79"/>
      <c r="E293" s="2"/>
      <c r="F293" s="33"/>
    </row>
    <row r="294" spans="1:6" s="21" customFormat="1" ht="11.5" x14ac:dyDescent="0.25">
      <c r="A294" s="23"/>
      <c r="B294" s="77"/>
      <c r="C294" s="23"/>
      <c r="D294" s="79"/>
      <c r="E294" s="2"/>
      <c r="F294" s="33"/>
    </row>
    <row r="295" spans="1:6" s="21" customFormat="1" ht="11.5" x14ac:dyDescent="0.25">
      <c r="A295" s="23"/>
      <c r="B295" s="77"/>
      <c r="C295" s="23"/>
      <c r="D295" s="79"/>
      <c r="E295" s="2"/>
      <c r="F295" s="33"/>
    </row>
    <row r="296" spans="1:6" s="21" customFormat="1" ht="11.5" x14ac:dyDescent="0.25">
      <c r="A296" s="23"/>
      <c r="B296" s="77"/>
      <c r="C296" s="23"/>
      <c r="D296" s="79"/>
      <c r="E296" s="2"/>
      <c r="F296" s="33"/>
    </row>
    <row r="297" spans="1:6" s="21" customFormat="1" ht="11.5" x14ac:dyDescent="0.25">
      <c r="A297" s="23"/>
      <c r="B297" s="77"/>
      <c r="C297" s="23"/>
      <c r="D297" s="79"/>
      <c r="E297" s="2"/>
      <c r="F297" s="33"/>
    </row>
    <row r="298" spans="1:6" s="21" customFormat="1" ht="11.5" x14ac:dyDescent="0.25">
      <c r="A298" s="23"/>
      <c r="B298" s="77"/>
      <c r="C298" s="23"/>
      <c r="D298" s="79"/>
      <c r="E298" s="2"/>
      <c r="F298" s="33"/>
    </row>
    <row r="299" spans="1:6" s="21" customFormat="1" ht="11.5" x14ac:dyDescent="0.25">
      <c r="A299" s="23"/>
      <c r="B299" s="77"/>
      <c r="C299" s="23"/>
      <c r="D299" s="79"/>
      <c r="E299" s="2"/>
      <c r="F299" s="33"/>
    </row>
    <row r="300" spans="1:6" s="21" customFormat="1" ht="11.5" x14ac:dyDescent="0.25">
      <c r="A300" s="23"/>
      <c r="B300" s="77"/>
      <c r="C300" s="23"/>
      <c r="D300" s="79"/>
      <c r="E300" s="2"/>
      <c r="F300" s="33"/>
    </row>
    <row r="301" spans="1:6" s="21" customFormat="1" ht="11.5" x14ac:dyDescent="0.25">
      <c r="A301" s="23"/>
      <c r="B301" s="77"/>
      <c r="C301" s="23"/>
      <c r="D301" s="79"/>
      <c r="E301" s="2"/>
      <c r="F301" s="33"/>
    </row>
    <row r="302" spans="1:6" s="21" customFormat="1" ht="11.5" x14ac:dyDescent="0.25">
      <c r="A302" s="23"/>
      <c r="B302" s="77"/>
      <c r="C302" s="23"/>
      <c r="D302" s="79"/>
      <c r="E302" s="2"/>
      <c r="F302" s="33"/>
    </row>
    <row r="303" spans="1:6" s="21" customFormat="1" ht="11.5" x14ac:dyDescent="0.25">
      <c r="A303" s="23"/>
      <c r="B303" s="77"/>
      <c r="C303" s="23"/>
      <c r="D303" s="79"/>
      <c r="E303" s="2"/>
      <c r="F303" s="33"/>
    </row>
    <row r="304" spans="1:6" s="21" customFormat="1" ht="11.5" x14ac:dyDescent="0.25">
      <c r="A304" s="23"/>
      <c r="B304" s="77"/>
      <c r="C304" s="23"/>
      <c r="D304" s="79"/>
      <c r="E304" s="2"/>
      <c r="F304" s="33"/>
    </row>
    <row r="305" spans="1:6" s="21" customFormat="1" ht="11.5" x14ac:dyDescent="0.25">
      <c r="A305" s="23"/>
      <c r="B305" s="77"/>
      <c r="C305" s="23"/>
      <c r="D305" s="79"/>
      <c r="E305" s="2"/>
      <c r="F305" s="33"/>
    </row>
    <row r="306" spans="1:6" s="21" customFormat="1" ht="11.5" x14ac:dyDescent="0.25">
      <c r="A306" s="23"/>
      <c r="B306" s="77"/>
      <c r="C306" s="23"/>
      <c r="D306" s="79"/>
      <c r="E306" s="2"/>
      <c r="F306" s="33"/>
    </row>
    <row r="307" spans="1:6" s="21" customFormat="1" ht="11.5" x14ac:dyDescent="0.25">
      <c r="A307" s="23"/>
      <c r="B307" s="77"/>
      <c r="C307" s="23"/>
      <c r="D307" s="79"/>
      <c r="E307" s="2"/>
      <c r="F307" s="33"/>
    </row>
    <row r="308" spans="1:6" s="21" customFormat="1" ht="11.5" x14ac:dyDescent="0.25">
      <c r="A308" s="23"/>
      <c r="B308" s="77"/>
      <c r="C308" s="23"/>
      <c r="D308" s="79"/>
      <c r="E308" s="2"/>
      <c r="F308" s="33"/>
    </row>
    <row r="309" spans="1:6" s="21" customFormat="1" ht="11.5" x14ac:dyDescent="0.25">
      <c r="A309" s="23"/>
      <c r="B309" s="77"/>
      <c r="C309" s="23"/>
      <c r="D309" s="79"/>
      <c r="E309" s="2"/>
      <c r="F309" s="33"/>
    </row>
    <row r="310" spans="1:6" s="21" customFormat="1" ht="11.5" x14ac:dyDescent="0.25">
      <c r="A310" s="23"/>
      <c r="B310" s="77"/>
      <c r="C310" s="23"/>
      <c r="D310" s="79"/>
      <c r="E310" s="2"/>
      <c r="F310" s="33"/>
    </row>
    <row r="311" spans="1:6" s="21" customFormat="1" ht="11.5" x14ac:dyDescent="0.25">
      <c r="A311" s="23"/>
      <c r="B311" s="77"/>
      <c r="C311" s="23"/>
      <c r="D311" s="79"/>
      <c r="E311" s="2"/>
      <c r="F311" s="33"/>
    </row>
    <row r="312" spans="1:6" s="21" customFormat="1" ht="11.5" x14ac:dyDescent="0.25">
      <c r="A312" s="23"/>
      <c r="B312" s="77"/>
      <c r="C312" s="23"/>
      <c r="D312" s="79"/>
      <c r="E312" s="2"/>
      <c r="F312" s="33"/>
    </row>
    <row r="313" spans="1:6" s="21" customFormat="1" ht="11.5" x14ac:dyDescent="0.25">
      <c r="A313" s="23"/>
      <c r="B313" s="77"/>
      <c r="C313" s="23"/>
      <c r="D313" s="79"/>
      <c r="E313" s="2"/>
      <c r="F313" s="33"/>
    </row>
    <row r="314" spans="1:6" s="21" customFormat="1" ht="11.5" x14ac:dyDescent="0.25">
      <c r="A314" s="23"/>
      <c r="B314" s="77"/>
      <c r="C314" s="23"/>
      <c r="D314" s="79"/>
      <c r="E314" s="2"/>
      <c r="F314" s="33"/>
    </row>
    <row r="315" spans="1:6" s="21" customFormat="1" ht="11.5" x14ac:dyDescent="0.25">
      <c r="A315" s="23"/>
      <c r="B315" s="77"/>
      <c r="C315" s="23"/>
      <c r="D315" s="79"/>
      <c r="E315" s="2"/>
      <c r="F315" s="33"/>
    </row>
    <row r="316" spans="1:6" s="21" customFormat="1" ht="11.5" x14ac:dyDescent="0.25">
      <c r="A316" s="23"/>
      <c r="B316" s="77"/>
      <c r="C316" s="23"/>
      <c r="D316" s="79"/>
      <c r="E316" s="2"/>
      <c r="F316" s="33"/>
    </row>
    <row r="317" spans="1:6" s="21" customFormat="1" ht="11.5" x14ac:dyDescent="0.25">
      <c r="A317" s="23"/>
      <c r="B317" s="77"/>
      <c r="C317" s="23"/>
      <c r="D317" s="79"/>
      <c r="E317" s="2"/>
      <c r="F317" s="33"/>
    </row>
    <row r="318" spans="1:6" s="21" customFormat="1" ht="11.5" x14ac:dyDescent="0.25">
      <c r="A318" s="23"/>
      <c r="B318" s="77"/>
      <c r="C318" s="23"/>
      <c r="D318" s="79"/>
      <c r="E318" s="2"/>
      <c r="F318" s="33"/>
    </row>
    <row r="319" spans="1:6" s="21" customFormat="1" ht="11.5" x14ac:dyDescent="0.25">
      <c r="A319" s="23"/>
      <c r="B319" s="77"/>
      <c r="C319" s="23"/>
      <c r="D319" s="79"/>
      <c r="E319" s="2"/>
      <c r="F319" s="33"/>
    </row>
    <row r="320" spans="1:6" s="21" customFormat="1" ht="11.5" x14ac:dyDescent="0.25">
      <c r="A320" s="23"/>
      <c r="B320" s="77"/>
      <c r="C320" s="23"/>
      <c r="D320" s="79"/>
      <c r="E320" s="2"/>
      <c r="F320" s="33"/>
    </row>
    <row r="321" spans="1:6" s="21" customFormat="1" ht="11.5" x14ac:dyDescent="0.25">
      <c r="A321" s="23"/>
      <c r="B321" s="77"/>
      <c r="C321" s="23"/>
      <c r="D321" s="79"/>
      <c r="E321" s="2"/>
      <c r="F321" s="33"/>
    </row>
    <row r="322" spans="1:6" s="21" customFormat="1" ht="11.5" x14ac:dyDescent="0.25">
      <c r="A322" s="23"/>
      <c r="B322" s="77"/>
      <c r="C322" s="23"/>
      <c r="D322" s="79"/>
      <c r="E322" s="2"/>
      <c r="F322" s="33"/>
    </row>
    <row r="323" spans="1:6" s="21" customFormat="1" ht="11.5" x14ac:dyDescent="0.25">
      <c r="A323" s="23"/>
      <c r="B323" s="77"/>
      <c r="C323" s="23"/>
      <c r="D323" s="79"/>
      <c r="E323" s="2"/>
      <c r="F323" s="33"/>
    </row>
    <row r="324" spans="1:6" s="21" customFormat="1" ht="11.5" x14ac:dyDescent="0.25">
      <c r="A324" s="23"/>
      <c r="B324" s="77"/>
      <c r="C324" s="23"/>
      <c r="D324" s="79"/>
      <c r="E324" s="2"/>
      <c r="F324" s="33"/>
    </row>
    <row r="325" spans="1:6" s="21" customFormat="1" ht="11.5" x14ac:dyDescent="0.25">
      <c r="A325" s="23"/>
      <c r="B325" s="77"/>
      <c r="C325" s="23"/>
      <c r="D325" s="79"/>
      <c r="E325" s="2"/>
      <c r="F325" s="33"/>
    </row>
    <row r="326" spans="1:6" s="21" customFormat="1" ht="11.5" x14ac:dyDescent="0.25">
      <c r="A326" s="23"/>
      <c r="B326" s="77"/>
      <c r="C326" s="23"/>
      <c r="D326" s="79"/>
      <c r="E326" s="2"/>
      <c r="F326" s="33"/>
    </row>
    <row r="327" spans="1:6" s="21" customFormat="1" ht="11.5" x14ac:dyDescent="0.25">
      <c r="A327" s="23"/>
      <c r="B327" s="77"/>
      <c r="C327" s="23"/>
      <c r="D327" s="79"/>
      <c r="E327" s="2"/>
      <c r="F327" s="33"/>
    </row>
    <row r="328" spans="1:6" s="21" customFormat="1" ht="11.5" x14ac:dyDescent="0.25">
      <c r="A328" s="23"/>
      <c r="B328" s="77"/>
      <c r="C328" s="23"/>
      <c r="D328" s="79"/>
      <c r="E328" s="2"/>
      <c r="F328" s="33"/>
    </row>
    <row r="329" spans="1:6" s="21" customFormat="1" ht="11.5" x14ac:dyDescent="0.25">
      <c r="A329" s="23"/>
      <c r="B329" s="77"/>
      <c r="C329" s="23"/>
      <c r="D329" s="79"/>
      <c r="E329" s="2"/>
      <c r="F329" s="33"/>
    </row>
    <row r="330" spans="1:6" s="21" customFormat="1" ht="11.5" x14ac:dyDescent="0.25">
      <c r="A330" s="23"/>
      <c r="B330" s="77"/>
      <c r="C330" s="23"/>
      <c r="D330" s="79"/>
      <c r="E330" s="2"/>
      <c r="F330" s="33"/>
    </row>
    <row r="331" spans="1:6" s="21" customFormat="1" ht="11.5" x14ac:dyDescent="0.25">
      <c r="A331" s="23"/>
      <c r="B331" s="77"/>
      <c r="C331" s="23"/>
      <c r="D331" s="79"/>
      <c r="E331" s="2"/>
      <c r="F331" s="33"/>
    </row>
    <row r="332" spans="1:6" s="21" customFormat="1" ht="11.5" x14ac:dyDescent="0.25">
      <c r="A332" s="23"/>
      <c r="B332" s="77"/>
      <c r="C332" s="23"/>
      <c r="D332" s="79"/>
      <c r="E332" s="2"/>
      <c r="F332" s="33"/>
    </row>
    <row r="333" spans="1:6" s="21" customFormat="1" ht="11.5" x14ac:dyDescent="0.25">
      <c r="A333" s="23"/>
      <c r="B333" s="77"/>
      <c r="C333" s="23"/>
      <c r="D333" s="79"/>
      <c r="E333" s="2"/>
      <c r="F333" s="33"/>
    </row>
    <row r="334" spans="1:6" s="21" customFormat="1" ht="11.5" x14ac:dyDescent="0.25">
      <c r="A334" s="23"/>
      <c r="B334" s="77"/>
      <c r="C334" s="23"/>
      <c r="D334" s="79"/>
      <c r="E334" s="2"/>
      <c r="F334" s="33"/>
    </row>
    <row r="335" spans="1:6" s="21" customFormat="1" ht="11.5" x14ac:dyDescent="0.25">
      <c r="A335" s="23"/>
      <c r="B335" s="77"/>
      <c r="C335" s="23"/>
      <c r="D335" s="79"/>
      <c r="E335" s="2"/>
      <c r="F335" s="33"/>
    </row>
    <row r="336" spans="1:6" s="21" customFormat="1" ht="11.5" x14ac:dyDescent="0.25">
      <c r="A336" s="23"/>
      <c r="B336" s="77"/>
      <c r="C336" s="23"/>
      <c r="D336" s="79"/>
      <c r="E336" s="2"/>
      <c r="F336" s="33"/>
    </row>
    <row r="337" spans="1:6" s="21" customFormat="1" ht="11.5" x14ac:dyDescent="0.25">
      <c r="A337" s="23"/>
      <c r="B337" s="77"/>
      <c r="C337" s="23"/>
      <c r="D337" s="79"/>
      <c r="E337" s="2"/>
      <c r="F337" s="33"/>
    </row>
    <row r="338" spans="1:6" s="21" customFormat="1" ht="11.5" x14ac:dyDescent="0.25">
      <c r="A338" s="23"/>
      <c r="B338" s="77"/>
      <c r="C338" s="23"/>
      <c r="D338" s="79"/>
      <c r="E338" s="2"/>
      <c r="F338" s="33"/>
    </row>
    <row r="339" spans="1:6" s="21" customFormat="1" ht="11.5" x14ac:dyDescent="0.25">
      <c r="A339" s="23"/>
      <c r="B339" s="77"/>
      <c r="C339" s="23"/>
      <c r="D339" s="79"/>
      <c r="E339" s="2"/>
      <c r="F339" s="33"/>
    </row>
    <row r="340" spans="1:6" s="21" customFormat="1" ht="11.5" x14ac:dyDescent="0.25">
      <c r="A340" s="23"/>
      <c r="B340" s="77"/>
      <c r="C340" s="23"/>
      <c r="D340" s="79"/>
      <c r="E340" s="2"/>
      <c r="F340" s="33"/>
    </row>
    <row r="341" spans="1:6" s="21" customFormat="1" ht="11.5" x14ac:dyDescent="0.25">
      <c r="A341" s="23"/>
      <c r="B341" s="77"/>
      <c r="C341" s="23"/>
      <c r="D341" s="79"/>
      <c r="E341" s="2"/>
      <c r="F341" s="33"/>
    </row>
    <row r="342" spans="1:6" s="21" customFormat="1" ht="11.5" x14ac:dyDescent="0.25">
      <c r="A342" s="23"/>
      <c r="B342" s="77"/>
      <c r="C342" s="23"/>
      <c r="D342" s="79"/>
      <c r="E342" s="2"/>
      <c r="F342" s="33"/>
    </row>
    <row r="343" spans="1:6" s="21" customFormat="1" ht="11.5" x14ac:dyDescent="0.25">
      <c r="A343" s="23"/>
      <c r="B343" s="77"/>
      <c r="C343" s="23"/>
      <c r="D343" s="79"/>
      <c r="E343" s="2"/>
      <c r="F343" s="33"/>
    </row>
    <row r="344" spans="1:6" s="21" customFormat="1" ht="11.5" x14ac:dyDescent="0.25">
      <c r="A344" s="23"/>
      <c r="B344" s="77"/>
      <c r="C344" s="23"/>
      <c r="D344" s="79"/>
      <c r="E344" s="2"/>
      <c r="F344" s="33"/>
    </row>
    <row r="345" spans="1:6" s="21" customFormat="1" ht="11.5" x14ac:dyDescent="0.25">
      <c r="A345" s="23"/>
      <c r="B345" s="77"/>
      <c r="C345" s="23"/>
      <c r="D345" s="79"/>
      <c r="E345" s="2"/>
      <c r="F345" s="33"/>
    </row>
    <row r="346" spans="1:6" s="21" customFormat="1" ht="11.5" x14ac:dyDescent="0.25">
      <c r="A346" s="23"/>
      <c r="B346" s="77"/>
      <c r="C346" s="23"/>
      <c r="D346" s="79"/>
      <c r="E346" s="2"/>
      <c r="F346" s="33"/>
    </row>
    <row r="347" spans="1:6" s="21" customFormat="1" ht="11.5" x14ac:dyDescent="0.25">
      <c r="A347" s="23"/>
      <c r="B347" s="77"/>
      <c r="C347" s="23"/>
      <c r="D347" s="79"/>
      <c r="E347" s="2"/>
      <c r="F347" s="33"/>
    </row>
    <row r="348" spans="1:6" s="21" customFormat="1" ht="11.5" x14ac:dyDescent="0.25">
      <c r="A348" s="23"/>
      <c r="B348" s="77"/>
      <c r="C348" s="23"/>
      <c r="D348" s="79"/>
      <c r="E348" s="2"/>
      <c r="F348" s="33"/>
    </row>
    <row r="349" spans="1:6" s="21" customFormat="1" ht="11.5" x14ac:dyDescent="0.25">
      <c r="A349" s="23"/>
      <c r="B349" s="77"/>
      <c r="C349" s="23"/>
      <c r="D349" s="79"/>
      <c r="E349" s="2"/>
      <c r="F349" s="33"/>
    </row>
    <row r="350" spans="1:6" s="21" customFormat="1" ht="11.5" x14ac:dyDescent="0.25">
      <c r="A350" s="23"/>
      <c r="B350" s="77"/>
      <c r="C350" s="23"/>
      <c r="D350" s="79"/>
      <c r="E350" s="2"/>
      <c r="F350" s="33"/>
    </row>
    <row r="351" spans="1:6" s="21" customFormat="1" ht="11.5" x14ac:dyDescent="0.25">
      <c r="A351" s="23"/>
      <c r="B351" s="77"/>
      <c r="C351" s="23"/>
      <c r="D351" s="79"/>
      <c r="E351" s="2"/>
      <c r="F351" s="33"/>
    </row>
    <row r="352" spans="1:6" s="21" customFormat="1" ht="11.5" x14ac:dyDescent="0.25">
      <c r="A352" s="23"/>
      <c r="B352" s="77"/>
      <c r="C352" s="23"/>
      <c r="D352" s="79"/>
      <c r="E352" s="2"/>
      <c r="F352" s="33"/>
    </row>
    <row r="353" spans="1:6" s="21" customFormat="1" ht="11.5" x14ac:dyDescent="0.25">
      <c r="A353" s="23"/>
      <c r="B353" s="77"/>
      <c r="C353" s="23"/>
      <c r="D353" s="79"/>
      <c r="E353" s="2"/>
      <c r="F353" s="33"/>
    </row>
    <row r="354" spans="1:6" s="21" customFormat="1" ht="11.5" x14ac:dyDescent="0.25">
      <c r="A354" s="23"/>
      <c r="B354" s="77"/>
      <c r="C354" s="23"/>
      <c r="D354" s="79"/>
      <c r="E354" s="2"/>
      <c r="F354" s="33"/>
    </row>
    <row r="355" spans="1:6" s="21" customFormat="1" ht="11.5" x14ac:dyDescent="0.25">
      <c r="A355" s="23"/>
      <c r="B355" s="77"/>
      <c r="C355" s="23"/>
      <c r="D355" s="79"/>
      <c r="E355" s="2"/>
      <c r="F355" s="33"/>
    </row>
    <row r="356" spans="1:6" s="21" customFormat="1" ht="11.5" x14ac:dyDescent="0.25">
      <c r="A356" s="23"/>
      <c r="B356" s="77"/>
      <c r="C356" s="23"/>
      <c r="D356" s="79"/>
      <c r="E356" s="2"/>
      <c r="F356" s="33"/>
    </row>
    <row r="357" spans="1:6" s="21" customFormat="1" ht="11.5" x14ac:dyDescent="0.25">
      <c r="A357" s="23"/>
      <c r="B357" s="77"/>
      <c r="C357" s="23"/>
      <c r="D357" s="79"/>
      <c r="E357" s="2"/>
      <c r="F357" s="33"/>
    </row>
    <row r="358" spans="1:6" s="21" customFormat="1" ht="11.5" x14ac:dyDescent="0.25">
      <c r="A358" s="23"/>
      <c r="B358" s="77"/>
      <c r="C358" s="23"/>
      <c r="D358" s="79"/>
      <c r="E358" s="2"/>
      <c r="F358" s="33"/>
    </row>
    <row r="359" spans="1:6" s="21" customFormat="1" ht="11.5" x14ac:dyDescent="0.25">
      <c r="A359" s="23"/>
      <c r="B359" s="77"/>
      <c r="C359" s="23"/>
      <c r="D359" s="79"/>
      <c r="E359" s="2"/>
      <c r="F359" s="33"/>
    </row>
    <row r="360" spans="1:6" s="21" customFormat="1" ht="11.5" x14ac:dyDescent="0.25">
      <c r="A360" s="23"/>
      <c r="B360" s="77"/>
      <c r="C360" s="23"/>
      <c r="D360" s="79"/>
      <c r="E360" s="2"/>
      <c r="F360" s="33"/>
    </row>
    <row r="361" spans="1:6" s="21" customFormat="1" ht="11.5" x14ac:dyDescent="0.25">
      <c r="A361" s="23"/>
      <c r="B361" s="77"/>
      <c r="C361" s="23"/>
      <c r="D361" s="79"/>
      <c r="E361" s="2"/>
      <c r="F361" s="33"/>
    </row>
    <row r="362" spans="1:6" s="21" customFormat="1" ht="11.5" x14ac:dyDescent="0.25">
      <c r="A362" s="23"/>
      <c r="B362" s="77"/>
      <c r="C362" s="23"/>
      <c r="D362" s="79"/>
      <c r="E362" s="2"/>
      <c r="F362" s="33"/>
    </row>
    <row r="363" spans="1:6" s="21" customFormat="1" ht="11.5" x14ac:dyDescent="0.25">
      <c r="A363" s="23"/>
      <c r="B363" s="77"/>
      <c r="C363" s="23"/>
      <c r="D363" s="79"/>
      <c r="E363" s="2"/>
      <c r="F363" s="33"/>
    </row>
    <row r="364" spans="1:6" s="21" customFormat="1" ht="11.5" x14ac:dyDescent="0.25">
      <c r="A364" s="23"/>
      <c r="B364" s="77"/>
      <c r="C364" s="23"/>
      <c r="D364" s="79"/>
      <c r="E364" s="2"/>
      <c r="F364" s="33"/>
    </row>
    <row r="365" spans="1:6" s="21" customFormat="1" ht="11.5" x14ac:dyDescent="0.25">
      <c r="A365" s="23"/>
      <c r="B365" s="77"/>
      <c r="C365" s="23"/>
      <c r="D365" s="79"/>
      <c r="E365" s="2"/>
      <c r="F365" s="33"/>
    </row>
    <row r="366" spans="1:6" s="21" customFormat="1" ht="11.5" x14ac:dyDescent="0.25">
      <c r="A366" s="23"/>
      <c r="B366" s="77"/>
      <c r="C366" s="23"/>
      <c r="D366" s="79"/>
      <c r="E366" s="2"/>
      <c r="F366" s="33"/>
    </row>
    <row r="367" spans="1:6" s="21" customFormat="1" ht="11.5" x14ac:dyDescent="0.25">
      <c r="A367" s="23"/>
      <c r="B367" s="77"/>
      <c r="C367" s="23"/>
      <c r="D367" s="79"/>
      <c r="E367" s="2"/>
      <c r="F367" s="33"/>
    </row>
    <row r="368" spans="1:6" s="21" customFormat="1" ht="11.5" x14ac:dyDescent="0.25">
      <c r="A368" s="23"/>
      <c r="B368" s="77"/>
      <c r="C368" s="23"/>
      <c r="D368" s="79"/>
      <c r="E368" s="2"/>
      <c r="F368" s="33"/>
    </row>
    <row r="369" spans="1:6" s="21" customFormat="1" ht="11.5" x14ac:dyDescent="0.25">
      <c r="A369" s="23"/>
      <c r="B369" s="77"/>
      <c r="C369" s="23"/>
      <c r="D369" s="79"/>
      <c r="E369" s="2"/>
      <c r="F369" s="33"/>
    </row>
    <row r="370" spans="1:6" s="21" customFormat="1" ht="11.5" x14ac:dyDescent="0.25">
      <c r="A370" s="23"/>
      <c r="B370" s="77"/>
      <c r="C370" s="23"/>
      <c r="D370" s="79"/>
      <c r="E370" s="2"/>
      <c r="F370" s="33"/>
    </row>
    <row r="371" spans="1:6" s="21" customFormat="1" ht="11.5" x14ac:dyDescent="0.25">
      <c r="A371" s="23"/>
      <c r="B371" s="77"/>
      <c r="C371" s="23"/>
      <c r="D371" s="79"/>
      <c r="E371" s="2"/>
      <c r="F371" s="33"/>
    </row>
    <row r="372" spans="1:6" s="21" customFormat="1" ht="11.5" x14ac:dyDescent="0.25">
      <c r="A372" s="23"/>
      <c r="B372" s="77"/>
      <c r="C372" s="23"/>
      <c r="D372" s="79"/>
      <c r="E372" s="2"/>
      <c r="F372" s="33"/>
    </row>
    <row r="373" spans="1:6" s="21" customFormat="1" ht="11.5" x14ac:dyDescent="0.25">
      <c r="A373" s="23"/>
      <c r="B373" s="77"/>
      <c r="C373" s="23"/>
      <c r="D373" s="79"/>
      <c r="E373" s="2"/>
      <c r="F373" s="33"/>
    </row>
    <row r="374" spans="1:6" s="21" customFormat="1" ht="11.5" x14ac:dyDescent="0.25">
      <c r="A374" s="23"/>
      <c r="B374" s="77"/>
      <c r="C374" s="23"/>
      <c r="D374" s="79"/>
      <c r="E374" s="2"/>
      <c r="F374" s="33"/>
    </row>
    <row r="375" spans="1:6" s="21" customFormat="1" ht="11.5" x14ac:dyDescent="0.25">
      <c r="A375" s="23"/>
      <c r="B375" s="77"/>
      <c r="C375" s="23"/>
      <c r="D375" s="79"/>
      <c r="E375" s="2"/>
      <c r="F375" s="33"/>
    </row>
    <row r="376" spans="1:6" s="21" customFormat="1" ht="11.5" x14ac:dyDescent="0.25">
      <c r="A376" s="23"/>
      <c r="B376" s="77"/>
      <c r="C376" s="23"/>
      <c r="D376" s="79"/>
      <c r="E376" s="2"/>
      <c r="F376" s="33"/>
    </row>
    <row r="377" spans="1:6" s="21" customFormat="1" ht="11.5" x14ac:dyDescent="0.25">
      <c r="A377" s="23"/>
      <c r="B377" s="77"/>
      <c r="C377" s="23"/>
      <c r="D377" s="79"/>
      <c r="E377" s="2"/>
      <c r="F377" s="33"/>
    </row>
    <row r="378" spans="1:6" s="21" customFormat="1" ht="11.5" x14ac:dyDescent="0.25">
      <c r="A378" s="23"/>
      <c r="B378" s="77"/>
      <c r="C378" s="23"/>
      <c r="D378" s="79"/>
      <c r="E378" s="2"/>
      <c r="F378" s="33"/>
    </row>
    <row r="379" spans="1:6" s="21" customFormat="1" ht="11.5" x14ac:dyDescent="0.25">
      <c r="A379" s="23"/>
      <c r="B379" s="77"/>
      <c r="C379" s="23"/>
      <c r="D379" s="79"/>
      <c r="E379" s="2"/>
      <c r="F379" s="33"/>
    </row>
    <row r="380" spans="1:6" s="21" customFormat="1" ht="11.5" x14ac:dyDescent="0.25">
      <c r="A380" s="23"/>
      <c r="B380" s="77"/>
      <c r="C380" s="23"/>
      <c r="D380" s="79"/>
      <c r="E380" s="2"/>
      <c r="F380" s="33"/>
    </row>
    <row r="381" spans="1:6" s="21" customFormat="1" ht="11.5" x14ac:dyDescent="0.25">
      <c r="A381" s="23"/>
      <c r="B381" s="77"/>
      <c r="C381" s="23"/>
      <c r="D381" s="79"/>
      <c r="E381" s="2"/>
      <c r="F381" s="33"/>
    </row>
    <row r="382" spans="1:6" s="21" customFormat="1" ht="11.5" x14ac:dyDescent="0.25">
      <c r="A382" s="23"/>
      <c r="B382" s="77"/>
      <c r="C382" s="23"/>
      <c r="D382" s="79"/>
      <c r="E382" s="2"/>
      <c r="F382" s="33"/>
    </row>
    <row r="383" spans="1:6" s="21" customFormat="1" ht="11.5" x14ac:dyDescent="0.25">
      <c r="A383" s="23"/>
      <c r="B383" s="77"/>
      <c r="C383" s="23"/>
      <c r="D383" s="79"/>
      <c r="E383" s="2"/>
      <c r="F383" s="33"/>
    </row>
    <row r="384" spans="1:6" s="21" customFormat="1" ht="11.5" x14ac:dyDescent="0.25">
      <c r="A384" s="23"/>
      <c r="B384" s="77"/>
      <c r="C384" s="23"/>
      <c r="D384" s="79"/>
      <c r="E384" s="2"/>
      <c r="F384" s="33"/>
    </row>
    <row r="385" spans="1:6" s="21" customFormat="1" ht="11.5" x14ac:dyDescent="0.25">
      <c r="A385" s="23"/>
      <c r="B385" s="77"/>
      <c r="C385" s="23"/>
      <c r="D385" s="79"/>
      <c r="E385" s="2"/>
      <c r="F385" s="33"/>
    </row>
    <row r="386" spans="1:6" s="21" customFormat="1" ht="11.5" x14ac:dyDescent="0.25">
      <c r="A386" s="23"/>
      <c r="B386" s="77"/>
      <c r="C386" s="23"/>
      <c r="D386" s="79"/>
      <c r="E386" s="2"/>
      <c r="F386" s="33"/>
    </row>
    <row r="387" spans="1:6" s="21" customFormat="1" ht="11.5" x14ac:dyDescent="0.25">
      <c r="A387" s="23"/>
      <c r="B387" s="77"/>
      <c r="C387" s="23"/>
      <c r="D387" s="79"/>
      <c r="E387" s="2"/>
      <c r="F387" s="33"/>
    </row>
    <row r="388" spans="1:6" s="21" customFormat="1" ht="11.5" x14ac:dyDescent="0.25">
      <c r="A388" s="23"/>
      <c r="B388" s="77"/>
      <c r="C388" s="23"/>
      <c r="D388" s="79"/>
      <c r="E388" s="2"/>
      <c r="F388" s="33"/>
    </row>
    <row r="389" spans="1:6" s="21" customFormat="1" ht="11.5" x14ac:dyDescent="0.25">
      <c r="A389" s="23"/>
      <c r="B389" s="77"/>
      <c r="C389" s="23"/>
      <c r="D389" s="79"/>
      <c r="E389" s="2"/>
      <c r="F389" s="33"/>
    </row>
    <row r="390" spans="1:6" s="21" customFormat="1" ht="11.5" x14ac:dyDescent="0.25">
      <c r="A390" s="23"/>
      <c r="B390" s="77"/>
      <c r="C390" s="23"/>
      <c r="D390" s="79"/>
      <c r="E390" s="2"/>
      <c r="F390" s="33"/>
    </row>
    <row r="391" spans="1:6" s="21" customFormat="1" ht="11.5" x14ac:dyDescent="0.25">
      <c r="A391" s="23"/>
      <c r="B391" s="77"/>
      <c r="C391" s="23"/>
      <c r="D391" s="79"/>
      <c r="E391" s="2"/>
      <c r="F391" s="33"/>
    </row>
    <row r="392" spans="1:6" s="21" customFormat="1" ht="11.5" x14ac:dyDescent="0.25">
      <c r="A392" s="23"/>
      <c r="B392" s="77"/>
      <c r="C392" s="23"/>
      <c r="D392" s="79"/>
      <c r="E392" s="2"/>
      <c r="F392" s="33"/>
    </row>
    <row r="393" spans="1:6" s="21" customFormat="1" ht="11.5" x14ac:dyDescent="0.25">
      <c r="A393" s="23"/>
      <c r="B393" s="77"/>
      <c r="C393" s="23"/>
      <c r="D393" s="79"/>
      <c r="E393" s="2"/>
      <c r="F393" s="33"/>
    </row>
    <row r="394" spans="1:6" s="21" customFormat="1" ht="11.5" x14ac:dyDescent="0.25">
      <c r="A394" s="23"/>
      <c r="B394" s="77"/>
      <c r="C394" s="23"/>
      <c r="D394" s="79"/>
      <c r="E394" s="2"/>
      <c r="F394" s="33"/>
    </row>
    <row r="395" spans="1:6" s="21" customFormat="1" ht="11.5" x14ac:dyDescent="0.25">
      <c r="A395" s="23"/>
      <c r="B395" s="77"/>
      <c r="C395" s="23"/>
      <c r="D395" s="79"/>
      <c r="E395" s="2"/>
      <c r="F395" s="33"/>
    </row>
    <row r="396" spans="1:6" s="21" customFormat="1" ht="11.5" x14ac:dyDescent="0.25">
      <c r="A396" s="23"/>
      <c r="B396" s="77"/>
      <c r="C396" s="23"/>
      <c r="D396" s="79"/>
      <c r="E396" s="2"/>
      <c r="F396" s="33"/>
    </row>
    <row r="397" spans="1:6" s="21" customFormat="1" ht="11.5" x14ac:dyDescent="0.25">
      <c r="A397" s="23"/>
      <c r="B397" s="77"/>
      <c r="C397" s="23"/>
      <c r="D397" s="79"/>
      <c r="E397" s="2"/>
      <c r="F397" s="33"/>
    </row>
    <row r="398" spans="1:6" s="21" customFormat="1" ht="11.5" x14ac:dyDescent="0.25">
      <c r="A398" s="23"/>
      <c r="B398" s="77"/>
      <c r="C398" s="23"/>
      <c r="D398" s="79"/>
      <c r="E398" s="2"/>
      <c r="F398" s="33"/>
    </row>
    <row r="399" spans="1:6" s="21" customFormat="1" ht="11.5" x14ac:dyDescent="0.25">
      <c r="A399" s="23"/>
      <c r="B399" s="77"/>
      <c r="C399" s="23"/>
      <c r="D399" s="79"/>
      <c r="E399" s="2"/>
      <c r="F399" s="33"/>
    </row>
    <row r="400" spans="1:6" s="21" customFormat="1" ht="11.5" x14ac:dyDescent="0.25">
      <c r="A400" s="23"/>
      <c r="B400" s="77"/>
      <c r="C400" s="23"/>
      <c r="D400" s="79"/>
      <c r="E400" s="2"/>
      <c r="F400" s="33"/>
    </row>
    <row r="401" spans="1:6" s="21" customFormat="1" ht="11.5" x14ac:dyDescent="0.25">
      <c r="A401" s="23"/>
      <c r="B401" s="77"/>
      <c r="C401" s="23"/>
      <c r="D401" s="79"/>
      <c r="E401" s="2"/>
      <c r="F401" s="33"/>
    </row>
    <row r="402" spans="1:6" s="21" customFormat="1" ht="11.5" x14ac:dyDescent="0.25">
      <c r="A402" s="23"/>
      <c r="B402" s="77"/>
      <c r="C402" s="23"/>
      <c r="D402" s="79"/>
      <c r="E402" s="2"/>
      <c r="F402" s="33"/>
    </row>
    <row r="403" spans="1:6" s="21" customFormat="1" ht="11.5" x14ac:dyDescent="0.25">
      <c r="A403" s="23"/>
      <c r="B403" s="77"/>
      <c r="C403" s="23"/>
      <c r="D403" s="79"/>
      <c r="E403" s="2"/>
      <c r="F403" s="33"/>
    </row>
    <row r="404" spans="1:6" s="21" customFormat="1" ht="11.5" x14ac:dyDescent="0.25">
      <c r="A404" s="23"/>
      <c r="B404" s="77"/>
      <c r="C404" s="23"/>
      <c r="D404" s="79"/>
      <c r="E404" s="2"/>
      <c r="F404" s="33"/>
    </row>
    <row r="405" spans="1:6" s="21" customFormat="1" ht="11.5" x14ac:dyDescent="0.25">
      <c r="A405" s="23"/>
      <c r="B405" s="77"/>
      <c r="C405" s="23"/>
      <c r="D405" s="79"/>
      <c r="E405" s="2"/>
      <c r="F405" s="33"/>
    </row>
    <row r="406" spans="1:6" s="21" customFormat="1" ht="11.5" x14ac:dyDescent="0.25">
      <c r="A406" s="23"/>
      <c r="B406" s="77"/>
      <c r="C406" s="23"/>
      <c r="D406" s="79"/>
      <c r="E406" s="2"/>
      <c r="F406" s="33"/>
    </row>
    <row r="407" spans="1:6" s="21" customFormat="1" ht="11.5" x14ac:dyDescent="0.25">
      <c r="A407" s="23"/>
      <c r="B407" s="77"/>
      <c r="C407" s="23"/>
      <c r="D407" s="79"/>
      <c r="E407" s="2"/>
      <c r="F407" s="33"/>
    </row>
    <row r="408" spans="1:6" s="21" customFormat="1" ht="11.5" x14ac:dyDescent="0.25">
      <c r="A408" s="23"/>
      <c r="B408" s="77"/>
      <c r="C408" s="23"/>
      <c r="D408" s="79"/>
      <c r="E408" s="2"/>
      <c r="F408" s="33"/>
    </row>
    <row r="409" spans="1:6" s="21" customFormat="1" ht="11.5" x14ac:dyDescent="0.25">
      <c r="A409" s="23"/>
      <c r="B409" s="77"/>
      <c r="C409" s="23"/>
      <c r="D409" s="79"/>
      <c r="E409" s="2"/>
      <c r="F409" s="33"/>
    </row>
    <row r="410" spans="1:6" s="21" customFormat="1" ht="11.5" x14ac:dyDescent="0.25">
      <c r="A410" s="23"/>
      <c r="B410" s="77"/>
      <c r="C410" s="23"/>
      <c r="D410" s="79"/>
      <c r="E410" s="2"/>
      <c r="F410" s="33"/>
    </row>
    <row r="411" spans="1:6" s="21" customFormat="1" ht="11.5" x14ac:dyDescent="0.25">
      <c r="A411" s="23"/>
      <c r="B411" s="77"/>
      <c r="C411" s="23"/>
      <c r="D411" s="79"/>
      <c r="E411" s="2"/>
      <c r="F411" s="33"/>
    </row>
    <row r="412" spans="1:6" s="21" customFormat="1" ht="11.5" x14ac:dyDescent="0.25">
      <c r="A412" s="23"/>
      <c r="B412" s="77"/>
      <c r="C412" s="23"/>
      <c r="D412" s="79"/>
      <c r="E412" s="2"/>
      <c r="F412" s="33"/>
    </row>
    <row r="413" spans="1:6" s="21" customFormat="1" ht="11.5" x14ac:dyDescent="0.25">
      <c r="A413" s="23"/>
      <c r="B413" s="77"/>
      <c r="C413" s="23"/>
      <c r="D413" s="79"/>
      <c r="E413" s="2"/>
      <c r="F413" s="33"/>
    </row>
    <row r="414" spans="1:6" s="21" customFormat="1" ht="11.5" x14ac:dyDescent="0.25">
      <c r="A414" s="23"/>
      <c r="B414" s="77"/>
      <c r="C414" s="23"/>
      <c r="D414" s="79"/>
      <c r="E414" s="2"/>
      <c r="F414" s="33"/>
    </row>
    <row r="415" spans="1:6" s="21" customFormat="1" ht="11.5" x14ac:dyDescent="0.25">
      <c r="A415" s="23"/>
      <c r="B415" s="77"/>
      <c r="C415" s="23"/>
      <c r="D415" s="79"/>
      <c r="E415" s="2"/>
      <c r="F415" s="33"/>
    </row>
    <row r="416" spans="1:6" s="21" customFormat="1" ht="11.5" x14ac:dyDescent="0.25">
      <c r="A416" s="23"/>
      <c r="B416" s="77"/>
      <c r="C416" s="23"/>
      <c r="D416" s="79"/>
      <c r="E416" s="2"/>
      <c r="F416" s="33"/>
    </row>
    <row r="417" spans="1:6" s="21" customFormat="1" ht="14.25" customHeight="1" x14ac:dyDescent="0.25">
      <c r="A417" s="23"/>
      <c r="B417" s="77"/>
      <c r="C417" s="23"/>
      <c r="D417" s="79"/>
      <c r="E417" s="2"/>
      <c r="F417" s="33"/>
    </row>
    <row r="418" spans="1:6" s="21" customFormat="1" ht="11.5" x14ac:dyDescent="0.25">
      <c r="A418" s="23"/>
      <c r="B418" s="77"/>
      <c r="C418" s="23"/>
      <c r="D418" s="79"/>
      <c r="E418" s="2"/>
      <c r="F418" s="33"/>
    </row>
    <row r="419" spans="1:6" s="21" customFormat="1" ht="11.5" x14ac:dyDescent="0.25">
      <c r="A419" s="23"/>
      <c r="B419" s="77"/>
      <c r="C419" s="23"/>
      <c r="D419" s="79"/>
      <c r="E419" s="2"/>
      <c r="F419" s="33"/>
    </row>
    <row r="420" spans="1:6" s="21" customFormat="1" ht="11.5" x14ac:dyDescent="0.25">
      <c r="A420" s="23"/>
      <c r="B420" s="77"/>
      <c r="C420" s="23"/>
      <c r="D420" s="79"/>
      <c r="E420" s="2"/>
      <c r="F420" s="33"/>
    </row>
    <row r="421" spans="1:6" s="21" customFormat="1" ht="11.5" x14ac:dyDescent="0.25">
      <c r="A421" s="23"/>
      <c r="B421" s="77"/>
      <c r="C421" s="23"/>
      <c r="D421" s="79"/>
      <c r="E421" s="2"/>
      <c r="F421" s="33"/>
    </row>
    <row r="422" spans="1:6" s="21" customFormat="1" ht="11.5" x14ac:dyDescent="0.25">
      <c r="A422" s="23"/>
      <c r="B422" s="77"/>
      <c r="C422" s="23"/>
      <c r="D422" s="79"/>
      <c r="E422" s="2"/>
      <c r="F422" s="33"/>
    </row>
    <row r="423" spans="1:6" s="21" customFormat="1" ht="11.5" x14ac:dyDescent="0.25">
      <c r="A423" s="23"/>
      <c r="B423" s="77"/>
      <c r="C423" s="23"/>
      <c r="D423" s="79"/>
    </row>
    <row r="424" spans="1:6" s="21" customFormat="1" ht="11.5" x14ac:dyDescent="0.25">
      <c r="A424" s="23"/>
      <c r="B424" s="77"/>
      <c r="C424" s="23"/>
      <c r="D424" s="79"/>
    </row>
    <row r="425" spans="1:6" s="21" customFormat="1" ht="11.5" x14ac:dyDescent="0.25">
      <c r="A425" s="23"/>
      <c r="B425" s="77"/>
      <c r="C425" s="23"/>
      <c r="D425" s="79"/>
    </row>
    <row r="426" spans="1:6" s="21" customFormat="1" ht="11.5" x14ac:dyDescent="0.25">
      <c r="A426" s="23"/>
      <c r="B426" s="77"/>
      <c r="C426" s="23"/>
      <c r="D426" s="79"/>
    </row>
    <row r="427" spans="1:6" s="21" customFormat="1" ht="11.5" x14ac:dyDescent="0.25">
      <c r="A427" s="23"/>
      <c r="B427" s="77"/>
      <c r="C427" s="23"/>
      <c r="D427" s="79"/>
    </row>
    <row r="428" spans="1:6" s="21" customFormat="1" ht="11.5" x14ac:dyDescent="0.25">
      <c r="A428" s="23"/>
      <c r="B428" s="77"/>
      <c r="C428" s="23"/>
      <c r="D428" s="79"/>
    </row>
    <row r="429" spans="1:6" s="21" customFormat="1" ht="11.5" x14ac:dyDescent="0.25">
      <c r="A429" s="23"/>
      <c r="B429" s="77"/>
      <c r="C429" s="23"/>
      <c r="D429" s="79"/>
    </row>
    <row r="430" spans="1:6" s="21" customFormat="1" ht="11.5" x14ac:dyDescent="0.25">
      <c r="A430" s="23"/>
      <c r="B430" s="77"/>
      <c r="C430" s="23"/>
      <c r="D430" s="79"/>
    </row>
    <row r="431" spans="1:6" s="21" customFormat="1" ht="11.5" x14ac:dyDescent="0.25">
      <c r="A431" s="23"/>
      <c r="B431" s="77"/>
      <c r="C431" s="23"/>
      <c r="D431" s="79"/>
    </row>
    <row r="432" spans="1:6" s="21" customFormat="1" ht="11.5" x14ac:dyDescent="0.25">
      <c r="A432" s="23"/>
      <c r="B432" s="77"/>
      <c r="C432" s="23"/>
      <c r="D432" s="79"/>
    </row>
    <row r="433" spans="1:4" s="21" customFormat="1" ht="11.5" x14ac:dyDescent="0.25">
      <c r="A433" s="23"/>
      <c r="B433" s="77"/>
      <c r="C433" s="23"/>
      <c r="D433" s="79"/>
    </row>
    <row r="434" spans="1:4" s="21" customFormat="1" ht="11.5" x14ac:dyDescent="0.25">
      <c r="A434" s="23"/>
      <c r="B434" s="77"/>
      <c r="C434" s="23"/>
      <c r="D434" s="79"/>
    </row>
    <row r="435" spans="1:4" s="21" customFormat="1" ht="11.5" x14ac:dyDescent="0.25">
      <c r="A435" s="23"/>
      <c r="B435" s="77"/>
      <c r="C435" s="23"/>
      <c r="D435" s="79"/>
    </row>
    <row r="436" spans="1:4" s="21" customFormat="1" ht="11.5" x14ac:dyDescent="0.25">
      <c r="A436" s="23"/>
      <c r="B436" s="77"/>
      <c r="C436" s="23"/>
      <c r="D436" s="79"/>
    </row>
    <row r="437" spans="1:4" s="21" customFormat="1" ht="11.5" x14ac:dyDescent="0.25">
      <c r="A437" s="23"/>
      <c r="B437" s="77"/>
      <c r="C437" s="23"/>
      <c r="D437" s="79"/>
    </row>
    <row r="438" spans="1:4" s="21" customFormat="1" ht="11.5" x14ac:dyDescent="0.25">
      <c r="A438" s="23"/>
      <c r="B438" s="77"/>
      <c r="C438" s="23"/>
      <c r="D438" s="79"/>
    </row>
    <row r="439" spans="1:4" s="21" customFormat="1" ht="11.5" x14ac:dyDescent="0.25">
      <c r="A439" s="23"/>
      <c r="B439" s="77"/>
      <c r="C439" s="23"/>
      <c r="D439" s="79"/>
    </row>
    <row r="440" spans="1:4" s="21" customFormat="1" ht="11.5" x14ac:dyDescent="0.25">
      <c r="A440" s="23"/>
      <c r="B440" s="77"/>
      <c r="C440" s="23"/>
      <c r="D440" s="79"/>
    </row>
    <row r="441" spans="1:4" s="21" customFormat="1" ht="11.5" x14ac:dyDescent="0.25">
      <c r="A441" s="23"/>
      <c r="B441" s="77"/>
      <c r="C441" s="23"/>
      <c r="D441" s="79"/>
    </row>
    <row r="442" spans="1:4" s="21" customFormat="1" ht="11.5" x14ac:dyDescent="0.25">
      <c r="A442" s="23"/>
      <c r="B442" s="77"/>
      <c r="C442" s="23"/>
      <c r="D442" s="79"/>
    </row>
    <row r="443" spans="1:4" s="21" customFormat="1" ht="11.5" x14ac:dyDescent="0.25">
      <c r="A443" s="23"/>
      <c r="B443" s="77"/>
      <c r="C443" s="23"/>
      <c r="D443" s="79"/>
    </row>
    <row r="444" spans="1:4" s="21" customFormat="1" ht="11.5" x14ac:dyDescent="0.25">
      <c r="A444" s="23"/>
      <c r="B444" s="77"/>
      <c r="C444" s="23"/>
      <c r="D444" s="79"/>
    </row>
    <row r="445" spans="1:4" s="21" customFormat="1" ht="11.5" x14ac:dyDescent="0.25">
      <c r="A445" s="23"/>
      <c r="B445" s="77"/>
      <c r="C445" s="23"/>
      <c r="D445" s="79"/>
    </row>
    <row r="446" spans="1:4" s="21" customFormat="1" ht="11.5" x14ac:dyDescent="0.25">
      <c r="A446" s="23"/>
      <c r="B446" s="77"/>
      <c r="C446" s="23"/>
      <c r="D446" s="79"/>
    </row>
    <row r="447" spans="1:4" s="21" customFormat="1" ht="11.5" x14ac:dyDescent="0.25">
      <c r="A447" s="23"/>
      <c r="B447" s="77"/>
      <c r="C447" s="23"/>
      <c r="D447" s="79"/>
    </row>
    <row r="448" spans="1:4" s="21" customFormat="1" ht="11.5" x14ac:dyDescent="0.25">
      <c r="A448" s="23"/>
      <c r="B448" s="77"/>
      <c r="C448" s="23"/>
      <c r="D448" s="79"/>
    </row>
    <row r="449" spans="1:4" s="21" customFormat="1" ht="11.5" x14ac:dyDescent="0.25">
      <c r="A449" s="23"/>
      <c r="B449" s="77"/>
      <c r="C449" s="23"/>
      <c r="D449" s="79"/>
    </row>
    <row r="450" spans="1:4" s="21" customFormat="1" ht="11.5" x14ac:dyDescent="0.25">
      <c r="A450" s="23"/>
      <c r="B450" s="77"/>
      <c r="C450" s="23"/>
      <c r="D450" s="79"/>
    </row>
    <row r="451" spans="1:4" s="21" customFormat="1" ht="11.5" x14ac:dyDescent="0.25">
      <c r="A451" s="23"/>
      <c r="B451" s="77"/>
      <c r="C451" s="23"/>
      <c r="D451" s="79"/>
    </row>
    <row r="452" spans="1:4" s="21" customFormat="1" ht="11.5" x14ac:dyDescent="0.25">
      <c r="A452" s="23"/>
      <c r="B452" s="77"/>
      <c r="C452" s="23"/>
      <c r="D452" s="79"/>
    </row>
    <row r="453" spans="1:4" s="21" customFormat="1" ht="11.5" x14ac:dyDescent="0.25">
      <c r="A453" s="23"/>
      <c r="B453" s="77"/>
      <c r="C453" s="23"/>
      <c r="D453" s="79"/>
    </row>
    <row r="454" spans="1:4" s="21" customFormat="1" ht="11.5" x14ac:dyDescent="0.25">
      <c r="A454" s="23"/>
      <c r="B454" s="77"/>
      <c r="C454" s="23"/>
      <c r="D454" s="79"/>
    </row>
    <row r="455" spans="1:4" s="21" customFormat="1" ht="11.5" x14ac:dyDescent="0.25">
      <c r="A455" s="23"/>
      <c r="B455" s="77"/>
      <c r="C455" s="23"/>
      <c r="D455" s="79"/>
    </row>
    <row r="456" spans="1:4" s="21" customFormat="1" ht="11.5" x14ac:dyDescent="0.25">
      <c r="A456" s="23"/>
      <c r="B456" s="77"/>
      <c r="C456" s="23"/>
      <c r="D456" s="79"/>
    </row>
    <row r="457" spans="1:4" s="21" customFormat="1" ht="11.5" x14ac:dyDescent="0.25">
      <c r="A457" s="23"/>
      <c r="B457" s="77"/>
      <c r="C457" s="23"/>
      <c r="D457" s="79"/>
    </row>
    <row r="458" spans="1:4" s="21" customFormat="1" ht="11.5" x14ac:dyDescent="0.25">
      <c r="A458" s="23"/>
      <c r="B458" s="77"/>
      <c r="C458" s="23"/>
      <c r="D458" s="79"/>
    </row>
    <row r="459" spans="1:4" s="21" customFormat="1" ht="11.5" x14ac:dyDescent="0.25">
      <c r="A459" s="23"/>
      <c r="B459" s="77"/>
      <c r="C459" s="23"/>
      <c r="D459" s="79"/>
    </row>
    <row r="460" spans="1:4" s="21" customFormat="1" ht="11.5" x14ac:dyDescent="0.25">
      <c r="A460" s="23"/>
      <c r="B460" s="77"/>
      <c r="C460" s="23"/>
      <c r="D460" s="79"/>
    </row>
    <row r="461" spans="1:4" s="21" customFormat="1" ht="11.5" x14ac:dyDescent="0.25">
      <c r="A461" s="23"/>
      <c r="B461" s="77"/>
      <c r="C461" s="23"/>
      <c r="D461" s="79"/>
    </row>
    <row r="462" spans="1:4" s="21" customFormat="1" ht="11.5" x14ac:dyDescent="0.25">
      <c r="A462" s="23"/>
      <c r="B462" s="77"/>
      <c r="C462" s="23"/>
      <c r="D462" s="79"/>
    </row>
    <row r="463" spans="1:4" s="21" customFormat="1" ht="11.5" x14ac:dyDescent="0.25">
      <c r="A463" s="23"/>
      <c r="B463" s="77"/>
      <c r="C463" s="23"/>
      <c r="D463" s="79"/>
    </row>
    <row r="464" spans="1:4" s="21" customFormat="1" ht="11.5" x14ac:dyDescent="0.25">
      <c r="A464" s="23"/>
      <c r="B464" s="77"/>
      <c r="C464" s="23"/>
      <c r="D464" s="79"/>
    </row>
    <row r="465" spans="1:4" s="21" customFormat="1" ht="11.5" x14ac:dyDescent="0.25">
      <c r="A465" s="23"/>
      <c r="B465" s="77"/>
      <c r="C465" s="23"/>
      <c r="D465" s="79"/>
    </row>
    <row r="466" spans="1:4" s="21" customFormat="1" ht="11.5" x14ac:dyDescent="0.25">
      <c r="A466" s="23"/>
      <c r="B466" s="77"/>
      <c r="C466" s="23"/>
      <c r="D466" s="79"/>
    </row>
    <row r="467" spans="1:4" s="21" customFormat="1" ht="11.5" x14ac:dyDescent="0.25">
      <c r="A467" s="23"/>
      <c r="B467" s="77"/>
      <c r="C467" s="23"/>
      <c r="D467" s="79"/>
    </row>
    <row r="468" spans="1:4" s="21" customFormat="1" ht="11.5" x14ac:dyDescent="0.25">
      <c r="A468" s="23"/>
      <c r="B468" s="77"/>
      <c r="C468" s="23"/>
      <c r="D468" s="79"/>
    </row>
    <row r="469" spans="1:4" s="21" customFormat="1" ht="11.5" x14ac:dyDescent="0.25">
      <c r="A469" s="23"/>
      <c r="B469" s="77"/>
      <c r="C469" s="23"/>
      <c r="D469" s="79"/>
    </row>
    <row r="470" spans="1:4" s="21" customFormat="1" ht="11.5" x14ac:dyDescent="0.25">
      <c r="A470" s="23"/>
      <c r="B470" s="77"/>
      <c r="C470" s="23"/>
      <c r="D470" s="79"/>
    </row>
    <row r="471" spans="1:4" s="21" customFormat="1" ht="11.5" x14ac:dyDescent="0.25">
      <c r="A471" s="23"/>
      <c r="B471" s="77"/>
      <c r="C471" s="23"/>
      <c r="D471" s="79"/>
    </row>
    <row r="472" spans="1:4" s="21" customFormat="1" ht="11.5" x14ac:dyDescent="0.25">
      <c r="A472" s="23"/>
      <c r="B472" s="77"/>
      <c r="C472" s="23"/>
      <c r="D472" s="79"/>
    </row>
    <row r="473" spans="1:4" s="21" customFormat="1" ht="11.5" x14ac:dyDescent="0.25">
      <c r="A473" s="23"/>
      <c r="B473" s="77"/>
      <c r="C473" s="23"/>
      <c r="D473" s="79"/>
    </row>
    <row r="474" spans="1:4" s="21" customFormat="1" ht="11.5" x14ac:dyDescent="0.25">
      <c r="A474" s="23"/>
      <c r="B474" s="77"/>
      <c r="C474" s="23"/>
      <c r="D474" s="79"/>
    </row>
    <row r="475" spans="1:4" s="21" customFormat="1" ht="11.5" x14ac:dyDescent="0.25">
      <c r="A475" s="23"/>
      <c r="B475" s="77"/>
      <c r="C475" s="23"/>
      <c r="D475" s="79"/>
    </row>
    <row r="476" spans="1:4" s="21" customFormat="1" ht="11.5" x14ac:dyDescent="0.25">
      <c r="A476" s="23"/>
      <c r="B476" s="77"/>
      <c r="C476" s="23"/>
      <c r="D476" s="79"/>
    </row>
    <row r="477" spans="1:4" s="21" customFormat="1" ht="11.5" x14ac:dyDescent="0.25">
      <c r="A477" s="23"/>
      <c r="B477" s="77"/>
      <c r="C477" s="23"/>
      <c r="D477" s="79"/>
    </row>
    <row r="478" spans="1:4" s="21" customFormat="1" ht="11.5" x14ac:dyDescent="0.25">
      <c r="A478" s="23"/>
      <c r="B478" s="77"/>
      <c r="C478" s="23"/>
      <c r="D478" s="79"/>
    </row>
    <row r="479" spans="1:4" s="21" customFormat="1" ht="11.5" x14ac:dyDescent="0.25">
      <c r="A479" s="23"/>
      <c r="B479" s="77"/>
      <c r="C479" s="23"/>
      <c r="D479" s="79"/>
    </row>
    <row r="480" spans="1:4" s="21" customFormat="1" ht="11.5" x14ac:dyDescent="0.25">
      <c r="A480" s="23"/>
      <c r="B480" s="77"/>
      <c r="C480" s="23"/>
      <c r="D480" s="79"/>
    </row>
    <row r="481" spans="1:4" s="21" customFormat="1" ht="11.5" x14ac:dyDescent="0.25">
      <c r="A481" s="23"/>
      <c r="B481" s="77"/>
      <c r="C481" s="23"/>
      <c r="D481" s="79"/>
    </row>
    <row r="482" spans="1:4" s="21" customFormat="1" ht="11.5" x14ac:dyDescent="0.25">
      <c r="A482" s="23"/>
      <c r="B482" s="77"/>
      <c r="C482" s="23"/>
      <c r="D482" s="79"/>
    </row>
    <row r="483" spans="1:4" s="21" customFormat="1" ht="11.5" x14ac:dyDescent="0.25">
      <c r="A483" s="23"/>
      <c r="B483" s="77"/>
      <c r="C483" s="23"/>
      <c r="D483" s="79"/>
    </row>
    <row r="484" spans="1:4" s="21" customFormat="1" ht="11.5" x14ac:dyDescent="0.25">
      <c r="A484" s="23"/>
      <c r="B484" s="77"/>
      <c r="C484" s="23"/>
      <c r="D484" s="79"/>
    </row>
    <row r="485" spans="1:4" s="21" customFormat="1" ht="11.5" x14ac:dyDescent="0.25">
      <c r="A485" s="23"/>
      <c r="B485" s="77"/>
      <c r="C485" s="23"/>
      <c r="D485" s="79"/>
    </row>
    <row r="486" spans="1:4" s="21" customFormat="1" ht="11.5" x14ac:dyDescent="0.25">
      <c r="A486" s="23"/>
      <c r="B486" s="77"/>
      <c r="C486" s="23"/>
      <c r="D486" s="79"/>
    </row>
    <row r="487" spans="1:4" s="21" customFormat="1" ht="11.5" x14ac:dyDescent="0.25">
      <c r="A487" s="23"/>
      <c r="B487" s="77"/>
      <c r="C487" s="23"/>
      <c r="D487" s="79"/>
    </row>
    <row r="488" spans="1:4" s="21" customFormat="1" ht="11.5" x14ac:dyDescent="0.25">
      <c r="A488" s="23"/>
      <c r="B488" s="77"/>
      <c r="C488" s="23"/>
      <c r="D488" s="79"/>
    </row>
    <row r="489" spans="1:4" s="21" customFormat="1" ht="11.5" x14ac:dyDescent="0.25">
      <c r="A489" s="23"/>
      <c r="B489" s="77"/>
      <c r="C489" s="23"/>
      <c r="D489" s="79"/>
    </row>
    <row r="490" spans="1:4" s="21" customFormat="1" ht="11.5" x14ac:dyDescent="0.25">
      <c r="A490" s="23"/>
      <c r="B490" s="77"/>
      <c r="C490" s="23"/>
      <c r="D490" s="79"/>
    </row>
    <row r="491" spans="1:4" s="21" customFormat="1" ht="11.5" x14ac:dyDescent="0.25">
      <c r="A491" s="23"/>
      <c r="B491" s="77"/>
      <c r="C491" s="23"/>
      <c r="D491" s="79"/>
    </row>
    <row r="492" spans="1:4" s="21" customFormat="1" ht="11.5" x14ac:dyDescent="0.25">
      <c r="A492" s="23"/>
      <c r="B492" s="77"/>
      <c r="C492" s="23"/>
      <c r="D492" s="79"/>
    </row>
    <row r="493" spans="1:4" s="21" customFormat="1" ht="11.5" x14ac:dyDescent="0.25">
      <c r="A493" s="23"/>
      <c r="B493" s="77"/>
      <c r="C493" s="23"/>
      <c r="D493" s="79"/>
    </row>
    <row r="494" spans="1:4" s="21" customFormat="1" ht="11.5" x14ac:dyDescent="0.25">
      <c r="A494" s="23"/>
      <c r="B494" s="77"/>
      <c r="C494" s="23"/>
      <c r="D494" s="79"/>
    </row>
    <row r="495" spans="1:4" s="21" customFormat="1" ht="11.5" x14ac:dyDescent="0.25">
      <c r="A495" s="23"/>
      <c r="B495" s="77"/>
      <c r="C495" s="23"/>
      <c r="D495" s="79"/>
    </row>
    <row r="496" spans="1:4" s="21" customFormat="1" ht="11.5" x14ac:dyDescent="0.25">
      <c r="A496" s="23"/>
      <c r="B496" s="77"/>
      <c r="C496" s="23"/>
      <c r="D496" s="79"/>
    </row>
    <row r="497" spans="1:4" s="21" customFormat="1" ht="11.5" x14ac:dyDescent="0.25">
      <c r="A497" s="23"/>
      <c r="B497" s="77"/>
      <c r="C497" s="23"/>
      <c r="D497" s="79"/>
    </row>
    <row r="498" spans="1:4" s="21" customFormat="1" ht="11.5" x14ac:dyDescent="0.25">
      <c r="A498" s="23"/>
      <c r="B498" s="77"/>
      <c r="C498" s="23"/>
      <c r="D498" s="79"/>
    </row>
    <row r="499" spans="1:4" s="21" customFormat="1" ht="11.5" x14ac:dyDescent="0.25">
      <c r="A499" s="23"/>
      <c r="B499" s="77"/>
      <c r="C499" s="23"/>
      <c r="D499" s="79"/>
    </row>
    <row r="500" spans="1:4" s="21" customFormat="1" ht="11.5" x14ac:dyDescent="0.25">
      <c r="A500" s="23"/>
      <c r="B500" s="77"/>
      <c r="C500" s="23"/>
      <c r="D500" s="79"/>
    </row>
    <row r="501" spans="1:4" s="21" customFormat="1" ht="11.5" x14ac:dyDescent="0.25">
      <c r="A501" s="23"/>
      <c r="B501" s="77"/>
      <c r="C501" s="23"/>
      <c r="D501" s="79"/>
    </row>
    <row r="502" spans="1:4" s="21" customFormat="1" ht="11.5" x14ac:dyDescent="0.25">
      <c r="A502" s="23"/>
      <c r="B502" s="77"/>
      <c r="C502" s="23"/>
      <c r="D502" s="79"/>
    </row>
    <row r="503" spans="1:4" s="21" customFormat="1" ht="11.5" x14ac:dyDescent="0.25">
      <c r="A503" s="23"/>
      <c r="B503" s="77"/>
      <c r="C503" s="23"/>
      <c r="D503" s="79"/>
    </row>
    <row r="504" spans="1:4" s="21" customFormat="1" ht="11.5" x14ac:dyDescent="0.25">
      <c r="A504" s="23"/>
      <c r="B504" s="77"/>
      <c r="C504" s="23"/>
      <c r="D504" s="79"/>
    </row>
    <row r="505" spans="1:4" s="21" customFormat="1" ht="11.5" x14ac:dyDescent="0.25">
      <c r="A505" s="23"/>
      <c r="B505" s="77"/>
      <c r="C505" s="23"/>
      <c r="D505" s="79"/>
    </row>
    <row r="506" spans="1:4" s="21" customFormat="1" ht="11.5" x14ac:dyDescent="0.25">
      <c r="A506" s="23"/>
      <c r="B506" s="77"/>
      <c r="C506" s="23"/>
      <c r="D506" s="79"/>
    </row>
    <row r="507" spans="1:4" s="21" customFormat="1" ht="11.5" x14ac:dyDescent="0.25">
      <c r="A507" s="23"/>
      <c r="B507" s="77"/>
      <c r="C507" s="23"/>
      <c r="D507" s="79"/>
    </row>
    <row r="508" spans="1:4" s="21" customFormat="1" ht="11.5" x14ac:dyDescent="0.25">
      <c r="A508" s="23"/>
      <c r="B508" s="77"/>
      <c r="C508" s="23"/>
      <c r="D508" s="79"/>
    </row>
    <row r="509" spans="1:4" s="21" customFormat="1" ht="11.5" x14ac:dyDescent="0.25">
      <c r="A509" s="23"/>
      <c r="B509" s="77"/>
      <c r="C509" s="23"/>
      <c r="D509" s="79"/>
    </row>
    <row r="510" spans="1:4" s="21" customFormat="1" ht="11.5" x14ac:dyDescent="0.25">
      <c r="A510" s="23"/>
      <c r="B510" s="77"/>
      <c r="C510" s="23"/>
      <c r="D510" s="79"/>
    </row>
    <row r="511" spans="1:4" s="21" customFormat="1" ht="11.5" x14ac:dyDescent="0.25">
      <c r="A511" s="23"/>
      <c r="B511" s="77"/>
      <c r="C511" s="23"/>
      <c r="D511" s="79"/>
    </row>
    <row r="512" spans="1:4" s="21" customFormat="1" ht="11.5" x14ac:dyDescent="0.25">
      <c r="A512" s="23"/>
      <c r="B512" s="77"/>
      <c r="C512" s="23"/>
      <c r="D512" s="79"/>
    </row>
    <row r="513" spans="1:4" s="21" customFormat="1" ht="11.5" x14ac:dyDescent="0.25">
      <c r="A513" s="23"/>
      <c r="B513" s="77"/>
      <c r="C513" s="23"/>
      <c r="D513" s="79"/>
    </row>
    <row r="514" spans="1:4" s="21" customFormat="1" ht="11.5" x14ac:dyDescent="0.25">
      <c r="A514" s="23"/>
      <c r="B514" s="77"/>
      <c r="C514" s="23"/>
      <c r="D514" s="79"/>
    </row>
    <row r="515" spans="1:4" s="21" customFormat="1" ht="11.5" x14ac:dyDescent="0.25">
      <c r="A515" s="23"/>
      <c r="B515" s="77"/>
      <c r="C515" s="23"/>
      <c r="D515" s="79"/>
    </row>
    <row r="516" spans="1:4" s="21" customFormat="1" ht="11.5" x14ac:dyDescent="0.25">
      <c r="A516" s="23"/>
      <c r="B516" s="77"/>
      <c r="C516" s="23"/>
      <c r="D516" s="79"/>
    </row>
    <row r="517" spans="1:4" s="21" customFormat="1" ht="11.5" x14ac:dyDescent="0.25">
      <c r="A517" s="23"/>
      <c r="B517" s="77"/>
      <c r="C517" s="23"/>
      <c r="D517" s="79"/>
    </row>
    <row r="518" spans="1:4" s="21" customFormat="1" ht="11.5" x14ac:dyDescent="0.25">
      <c r="A518" s="23"/>
      <c r="B518" s="77"/>
      <c r="C518" s="23"/>
      <c r="D518" s="79"/>
    </row>
    <row r="519" spans="1:4" s="21" customFormat="1" ht="11.5" x14ac:dyDescent="0.25">
      <c r="A519" s="23"/>
      <c r="B519" s="77"/>
      <c r="C519" s="23"/>
      <c r="D519" s="79"/>
    </row>
    <row r="520" spans="1:4" s="21" customFormat="1" ht="11.5" x14ac:dyDescent="0.25">
      <c r="A520" s="23"/>
      <c r="B520" s="77"/>
      <c r="C520" s="23"/>
      <c r="D520" s="79"/>
    </row>
    <row r="521" spans="1:4" s="21" customFormat="1" ht="11.5" x14ac:dyDescent="0.25">
      <c r="A521" s="23"/>
      <c r="B521" s="77"/>
      <c r="C521" s="23"/>
      <c r="D521" s="79"/>
    </row>
    <row r="522" spans="1:4" s="21" customFormat="1" ht="11.5" x14ac:dyDescent="0.25">
      <c r="A522" s="23"/>
      <c r="B522" s="77"/>
      <c r="C522" s="23"/>
      <c r="D522" s="79"/>
    </row>
    <row r="523" spans="1:4" s="21" customFormat="1" ht="11.5" x14ac:dyDescent="0.25">
      <c r="A523" s="23"/>
      <c r="B523" s="77"/>
      <c r="C523" s="23"/>
      <c r="D523" s="79"/>
    </row>
    <row r="524" spans="1:4" s="21" customFormat="1" ht="11.5" x14ac:dyDescent="0.25">
      <c r="A524" s="23"/>
      <c r="B524" s="77"/>
      <c r="C524" s="23"/>
      <c r="D524" s="79"/>
    </row>
    <row r="525" spans="1:4" s="21" customFormat="1" ht="11.5" x14ac:dyDescent="0.25">
      <c r="A525" s="23"/>
      <c r="B525" s="77"/>
      <c r="C525" s="23"/>
      <c r="D525" s="79"/>
    </row>
    <row r="526" spans="1:4" s="21" customFormat="1" ht="11.5" x14ac:dyDescent="0.25">
      <c r="A526" s="23"/>
      <c r="B526" s="77"/>
      <c r="C526" s="23"/>
      <c r="D526" s="79"/>
    </row>
    <row r="527" spans="1:4" s="21" customFormat="1" ht="11.5" x14ac:dyDescent="0.25">
      <c r="A527" s="23"/>
      <c r="B527" s="77"/>
      <c r="C527" s="23"/>
      <c r="D527" s="79"/>
    </row>
    <row r="528" spans="1:4" s="21" customFormat="1" ht="11.5" x14ac:dyDescent="0.25">
      <c r="A528" s="23"/>
      <c r="B528" s="77"/>
      <c r="C528" s="23"/>
      <c r="D528" s="79"/>
    </row>
    <row r="529" spans="1:4" s="21" customFormat="1" ht="11.5" x14ac:dyDescent="0.25">
      <c r="A529" s="23"/>
      <c r="B529" s="77"/>
      <c r="C529" s="23"/>
      <c r="D529" s="79"/>
    </row>
    <row r="530" spans="1:4" s="21" customFormat="1" ht="11.5" x14ac:dyDescent="0.25">
      <c r="A530" s="23"/>
      <c r="B530" s="77"/>
      <c r="C530" s="23"/>
      <c r="D530" s="79"/>
    </row>
    <row r="531" spans="1:4" s="21" customFormat="1" ht="11.5" x14ac:dyDescent="0.25">
      <c r="A531" s="23"/>
      <c r="B531" s="77"/>
      <c r="C531" s="23"/>
      <c r="D531" s="79"/>
    </row>
    <row r="532" spans="1:4" s="21" customFormat="1" ht="11.5" x14ac:dyDescent="0.25">
      <c r="A532" s="23"/>
      <c r="B532" s="77"/>
      <c r="C532" s="23"/>
      <c r="D532" s="79"/>
    </row>
    <row r="533" spans="1:4" s="21" customFormat="1" ht="11.5" x14ac:dyDescent="0.25">
      <c r="A533" s="23"/>
      <c r="B533" s="77"/>
      <c r="C533" s="23"/>
      <c r="D533" s="79"/>
    </row>
    <row r="534" spans="1:4" s="21" customFormat="1" ht="11.5" x14ac:dyDescent="0.25">
      <c r="A534" s="23"/>
      <c r="B534" s="77"/>
      <c r="C534" s="23"/>
      <c r="D534" s="79"/>
    </row>
    <row r="535" spans="1:4" s="21" customFormat="1" ht="11.5" x14ac:dyDescent="0.25">
      <c r="A535" s="23"/>
      <c r="B535" s="77"/>
      <c r="C535" s="100"/>
      <c r="D535" s="79"/>
    </row>
    <row r="536" spans="1:4" s="21" customFormat="1" ht="11.5" x14ac:dyDescent="0.25">
      <c r="A536" s="23"/>
      <c r="B536" s="77"/>
      <c r="C536" s="100"/>
      <c r="D536" s="79"/>
    </row>
    <row r="537" spans="1:4" s="21" customFormat="1" ht="11.5" x14ac:dyDescent="0.25">
      <c r="A537" s="23"/>
      <c r="B537" s="77"/>
      <c r="C537" s="100"/>
      <c r="D537" s="79"/>
    </row>
    <row r="538" spans="1:4" s="21" customFormat="1" ht="11.5" x14ac:dyDescent="0.25">
      <c r="A538" s="23"/>
      <c r="B538" s="77"/>
      <c r="C538" s="100"/>
      <c r="D538" s="79"/>
    </row>
    <row r="539" spans="1:4" s="21" customFormat="1" ht="11.5" x14ac:dyDescent="0.25">
      <c r="A539" s="23"/>
      <c r="B539" s="77"/>
      <c r="C539" s="23"/>
      <c r="D539" s="79"/>
    </row>
    <row r="540" spans="1:4" ht="11.5" x14ac:dyDescent="0.25">
      <c r="B540" s="77"/>
      <c r="D540" s="79"/>
    </row>
    <row r="541" spans="1:4" ht="11.5" x14ac:dyDescent="0.25">
      <c r="B541" s="77"/>
      <c r="D541" s="79"/>
    </row>
    <row r="542" spans="1:4" ht="11.5" x14ac:dyDescent="0.25">
      <c r="B542" s="77"/>
      <c r="D542" s="79"/>
    </row>
    <row r="543" spans="1:4" ht="11.5" x14ac:dyDescent="0.25">
      <c r="B543" s="77"/>
      <c r="D543" s="79"/>
    </row>
    <row r="544" spans="1:4" ht="11.5" x14ac:dyDescent="0.25">
      <c r="B544" s="77"/>
      <c r="D544" s="79"/>
    </row>
    <row r="545" spans="2:4" ht="11.5" x14ac:dyDescent="0.25">
      <c r="B545" s="77"/>
      <c r="D545" s="79"/>
    </row>
    <row r="546" spans="2:4" ht="11.5" x14ac:dyDescent="0.25">
      <c r="B546" s="77"/>
      <c r="D546" s="79"/>
    </row>
    <row r="547" spans="2:4" ht="11.5" x14ac:dyDescent="0.25">
      <c r="B547" s="77"/>
      <c r="D547" s="79"/>
    </row>
    <row r="548" spans="2:4" ht="11.5" x14ac:dyDescent="0.25">
      <c r="B548" s="77"/>
      <c r="D548" s="79"/>
    </row>
    <row r="549" spans="2:4" ht="11.5" x14ac:dyDescent="0.25">
      <c r="B549" s="77"/>
      <c r="D549" s="79"/>
    </row>
    <row r="550" spans="2:4" ht="11.5" x14ac:dyDescent="0.25">
      <c r="B550" s="77"/>
      <c r="D550" s="79"/>
    </row>
    <row r="551" spans="2:4" ht="11.5" x14ac:dyDescent="0.25">
      <c r="B551" s="77"/>
      <c r="D551" s="79"/>
    </row>
    <row r="552" spans="2:4" ht="11.5" x14ac:dyDescent="0.25">
      <c r="B552" s="77"/>
      <c r="D552" s="79"/>
    </row>
    <row r="553" spans="2:4" ht="11.5" x14ac:dyDescent="0.25">
      <c r="B553" s="77"/>
      <c r="D553" s="79"/>
    </row>
    <row r="554" spans="2:4" ht="11.5" x14ac:dyDescent="0.25">
      <c r="B554" s="77"/>
      <c r="D554" s="79"/>
    </row>
    <row r="555" spans="2:4" ht="11.5" x14ac:dyDescent="0.25">
      <c r="B555" s="77"/>
      <c r="D555" s="79"/>
    </row>
    <row r="556" spans="2:4" ht="11.5" x14ac:dyDescent="0.25">
      <c r="B556" s="77"/>
      <c r="D556" s="79"/>
    </row>
    <row r="557" spans="2:4" ht="11.5" x14ac:dyDescent="0.25">
      <c r="B557" s="77"/>
      <c r="D557" s="79"/>
    </row>
    <row r="558" spans="2:4" ht="11.5" x14ac:dyDescent="0.25">
      <c r="B558" s="77"/>
      <c r="D558" s="79"/>
    </row>
    <row r="559" spans="2:4" ht="11.5" x14ac:dyDescent="0.25">
      <c r="B559" s="77"/>
      <c r="D559" s="79"/>
    </row>
    <row r="560" spans="2:4" ht="11.5" x14ac:dyDescent="0.25">
      <c r="B560" s="77"/>
      <c r="D560" s="79"/>
    </row>
    <row r="561" spans="2:4" ht="11.5" x14ac:dyDescent="0.25">
      <c r="B561" s="77"/>
      <c r="D561" s="79"/>
    </row>
    <row r="562" spans="2:4" ht="11.5" x14ac:dyDescent="0.25">
      <c r="B562" s="77"/>
      <c r="D562" s="79"/>
    </row>
    <row r="563" spans="2:4" ht="11.5" x14ac:dyDescent="0.25">
      <c r="B563" s="77"/>
      <c r="D563" s="79"/>
    </row>
    <row r="564" spans="2:4" ht="11.5" x14ac:dyDescent="0.25">
      <c r="B564" s="77"/>
      <c r="D564" s="79"/>
    </row>
    <row r="565" spans="2:4" ht="11.5" x14ac:dyDescent="0.25">
      <c r="B565" s="77"/>
      <c r="D565" s="79"/>
    </row>
    <row r="566" spans="2:4" ht="11.5" x14ac:dyDescent="0.25">
      <c r="B566" s="77"/>
      <c r="D566" s="79"/>
    </row>
    <row r="567" spans="2:4" ht="11.5" x14ac:dyDescent="0.25">
      <c r="B567" s="77"/>
      <c r="D567" s="79"/>
    </row>
    <row r="568" spans="2:4" ht="11.5" x14ac:dyDescent="0.25">
      <c r="B568" s="77"/>
      <c r="D568" s="79"/>
    </row>
    <row r="569" spans="2:4" ht="11.5" x14ac:dyDescent="0.25">
      <c r="B569" s="77"/>
      <c r="D569" s="79"/>
    </row>
    <row r="570" spans="2:4" ht="11.5" x14ac:dyDescent="0.25">
      <c r="B570" s="77"/>
      <c r="D570" s="79"/>
    </row>
    <row r="571" spans="2:4" ht="11.5" x14ac:dyDescent="0.25">
      <c r="B571" s="77"/>
      <c r="D571" s="79"/>
    </row>
    <row r="572" spans="2:4" ht="11.5" x14ac:dyDescent="0.25">
      <c r="B572" s="77"/>
      <c r="D572" s="79"/>
    </row>
    <row r="573" spans="2:4" ht="11.5" x14ac:dyDescent="0.25">
      <c r="B573" s="77"/>
      <c r="D573" s="79"/>
    </row>
    <row r="574" spans="2:4" ht="11.5" x14ac:dyDescent="0.25">
      <c r="B574" s="77"/>
      <c r="D574" s="79"/>
    </row>
    <row r="575" spans="2:4" ht="11.5" x14ac:dyDescent="0.25">
      <c r="B575" s="77"/>
      <c r="D575" s="79"/>
    </row>
    <row r="576" spans="2:4" ht="11.5" x14ac:dyDescent="0.25">
      <c r="B576" s="77"/>
      <c r="D576" s="79"/>
    </row>
    <row r="577" spans="2:4" ht="11.5" x14ac:dyDescent="0.25">
      <c r="B577" s="77"/>
      <c r="D577" s="79"/>
    </row>
    <row r="578" spans="2:4" ht="11.5" x14ac:dyDescent="0.25">
      <c r="B578" s="77"/>
      <c r="D578" s="79"/>
    </row>
    <row r="579" spans="2:4" ht="11.5" x14ac:dyDescent="0.25">
      <c r="B579" s="77"/>
      <c r="D579" s="79"/>
    </row>
    <row r="580" spans="2:4" ht="11.5" x14ac:dyDescent="0.25">
      <c r="B580" s="77"/>
      <c r="D580" s="79"/>
    </row>
    <row r="581" spans="2:4" ht="11.5" x14ac:dyDescent="0.25">
      <c r="B581" s="77"/>
      <c r="D581" s="79"/>
    </row>
    <row r="582" spans="2:4" ht="11.5" x14ac:dyDescent="0.25">
      <c r="B582" s="77"/>
      <c r="D582" s="79"/>
    </row>
    <row r="583" spans="2:4" ht="11.5" x14ac:dyDescent="0.25">
      <c r="B583" s="77"/>
      <c r="D583" s="79"/>
    </row>
    <row r="584" spans="2:4" ht="11.5" x14ac:dyDescent="0.25">
      <c r="B584" s="77"/>
      <c r="D584" s="79"/>
    </row>
    <row r="585" spans="2:4" ht="11.5" x14ac:dyDescent="0.25">
      <c r="B585" s="77"/>
      <c r="D585" s="79"/>
    </row>
    <row r="586" spans="2:4" ht="11.5" x14ac:dyDescent="0.25">
      <c r="B586" s="77"/>
      <c r="D586" s="79"/>
    </row>
    <row r="587" spans="2:4" ht="11.5" x14ac:dyDescent="0.25">
      <c r="B587" s="77"/>
      <c r="D587" s="79"/>
    </row>
    <row r="588" spans="2:4" ht="11.5" x14ac:dyDescent="0.25">
      <c r="B588" s="77"/>
      <c r="D588" s="79"/>
    </row>
    <row r="589" spans="2:4" ht="11.5" x14ac:dyDescent="0.25">
      <c r="B589" s="77"/>
      <c r="D589" s="79"/>
    </row>
    <row r="590" spans="2:4" ht="11.5" x14ac:dyDescent="0.25">
      <c r="B590" s="77"/>
      <c r="D590" s="79"/>
    </row>
    <row r="591" spans="2:4" ht="11.5" x14ac:dyDescent="0.25">
      <c r="B591" s="77"/>
      <c r="D591" s="79"/>
    </row>
    <row r="592" spans="2:4" ht="11.5" x14ac:dyDescent="0.25">
      <c r="B592" s="77"/>
      <c r="D592" s="79"/>
    </row>
    <row r="593" spans="2:4" ht="11.5" x14ac:dyDescent="0.25">
      <c r="B593" s="77"/>
      <c r="D593" s="79"/>
    </row>
    <row r="594" spans="2:4" ht="11.5" x14ac:dyDescent="0.25">
      <c r="B594" s="77"/>
      <c r="D594" s="79"/>
    </row>
    <row r="595" spans="2:4" ht="11.5" x14ac:dyDescent="0.25">
      <c r="B595" s="77"/>
      <c r="D595" s="79"/>
    </row>
    <row r="596" spans="2:4" ht="11.5" x14ac:dyDescent="0.25">
      <c r="B596" s="77"/>
      <c r="D596" s="79"/>
    </row>
    <row r="597" spans="2:4" ht="11.5" x14ac:dyDescent="0.25">
      <c r="B597" s="77"/>
      <c r="D597" s="79"/>
    </row>
    <row r="598" spans="2:4" ht="11.5" x14ac:dyDescent="0.25">
      <c r="B598" s="77"/>
      <c r="D598" s="79"/>
    </row>
    <row r="599" spans="2:4" ht="11.5" x14ac:dyDescent="0.25">
      <c r="B599" s="77"/>
      <c r="D599" s="79"/>
    </row>
    <row r="600" spans="2:4" ht="11.5" x14ac:dyDescent="0.25">
      <c r="B600" s="77"/>
      <c r="D600" s="79"/>
    </row>
    <row r="601" spans="2:4" ht="11.5" x14ac:dyDescent="0.25">
      <c r="B601" s="77"/>
      <c r="D601" s="79"/>
    </row>
    <row r="602" spans="2:4" ht="11.5" x14ac:dyDescent="0.25">
      <c r="B602" s="77"/>
      <c r="D602" s="79"/>
    </row>
    <row r="603" spans="2:4" ht="11.5" x14ac:dyDescent="0.25">
      <c r="B603" s="77"/>
      <c r="D603" s="79"/>
    </row>
    <row r="604" spans="2:4" ht="11.5" x14ac:dyDescent="0.25">
      <c r="B604" s="77"/>
      <c r="D604" s="79"/>
    </row>
    <row r="605" spans="2:4" ht="11.5" x14ac:dyDescent="0.25">
      <c r="B605" s="77"/>
      <c r="D605" s="79"/>
    </row>
    <row r="606" spans="2:4" ht="11.5" x14ac:dyDescent="0.25">
      <c r="B606" s="77"/>
      <c r="D606" s="79"/>
    </row>
    <row r="607" spans="2:4" ht="11.5" x14ac:dyDescent="0.25">
      <c r="B607" s="77"/>
      <c r="D607" s="79"/>
    </row>
    <row r="608" spans="2:4" ht="11.5" x14ac:dyDescent="0.25">
      <c r="B608" s="77"/>
      <c r="D608" s="79"/>
    </row>
    <row r="609" spans="2:4" ht="11.5" x14ac:dyDescent="0.25">
      <c r="B609" s="77"/>
      <c r="D609" s="79"/>
    </row>
    <row r="610" spans="2:4" ht="11.5" x14ac:dyDescent="0.25">
      <c r="B610" s="77"/>
      <c r="D610" s="79"/>
    </row>
    <row r="611" spans="2:4" ht="11.5" x14ac:dyDescent="0.25">
      <c r="B611" s="77"/>
      <c r="D611" s="79"/>
    </row>
    <row r="612" spans="2:4" ht="11.5" x14ac:dyDescent="0.25">
      <c r="B612" s="77"/>
      <c r="D612" s="79"/>
    </row>
    <row r="613" spans="2:4" ht="11.5" x14ac:dyDescent="0.25">
      <c r="B613" s="77"/>
      <c r="D613" s="79"/>
    </row>
    <row r="614" spans="2:4" ht="11.5" x14ac:dyDescent="0.25">
      <c r="B614" s="77"/>
      <c r="D614" s="79"/>
    </row>
    <row r="615" spans="2:4" ht="11.5" x14ac:dyDescent="0.25">
      <c r="B615" s="77"/>
      <c r="C615" s="100"/>
      <c r="D615" s="79"/>
    </row>
    <row r="616" spans="2:4" ht="11.5" x14ac:dyDescent="0.25">
      <c r="B616" s="77"/>
      <c r="C616" s="100"/>
      <c r="D616" s="79"/>
    </row>
    <row r="617" spans="2:4" ht="11.5" x14ac:dyDescent="0.25">
      <c r="B617" s="77"/>
      <c r="C617" s="100"/>
      <c r="D617" s="79"/>
    </row>
    <row r="618" spans="2:4" ht="11.5" x14ac:dyDescent="0.25">
      <c r="B618" s="77"/>
      <c r="C618" s="100"/>
      <c r="D618" s="79"/>
    </row>
    <row r="619" spans="2:4" ht="11.5" x14ac:dyDescent="0.25">
      <c r="B619" s="77"/>
      <c r="D619" s="79"/>
    </row>
    <row r="620" spans="2:4" ht="11.5" x14ac:dyDescent="0.25">
      <c r="B620" s="77"/>
      <c r="D620" s="79"/>
    </row>
    <row r="621" spans="2:4" ht="11.5" x14ac:dyDescent="0.25">
      <c r="B621" s="77"/>
      <c r="D621" s="79"/>
    </row>
    <row r="622" spans="2:4" ht="11.5" x14ac:dyDescent="0.25">
      <c r="B622" s="77"/>
      <c r="D622" s="79"/>
    </row>
    <row r="623" spans="2:4" ht="11.5" x14ac:dyDescent="0.25">
      <c r="B623" s="77"/>
      <c r="D623" s="79"/>
    </row>
    <row r="624" spans="2:4" ht="11.5" x14ac:dyDescent="0.25">
      <c r="B624" s="77"/>
      <c r="D624" s="79"/>
    </row>
    <row r="625" spans="2:4" ht="11.5" x14ac:dyDescent="0.25">
      <c r="B625" s="77"/>
      <c r="D625" s="79"/>
    </row>
    <row r="626" spans="2:4" ht="11.5" x14ac:dyDescent="0.25">
      <c r="B626" s="77"/>
      <c r="D626" s="79"/>
    </row>
    <row r="627" spans="2:4" ht="11.5" x14ac:dyDescent="0.25">
      <c r="B627" s="77"/>
      <c r="D627" s="79"/>
    </row>
    <row r="628" spans="2:4" ht="11.5" x14ac:dyDescent="0.25">
      <c r="B628" s="77"/>
      <c r="D628" s="79"/>
    </row>
    <row r="629" spans="2:4" ht="11.5" x14ac:dyDescent="0.25">
      <c r="B629" s="77"/>
      <c r="D629" s="79"/>
    </row>
    <row r="630" spans="2:4" ht="11.5" x14ac:dyDescent="0.25">
      <c r="B630" s="77"/>
      <c r="D630" s="79"/>
    </row>
    <row r="631" spans="2:4" ht="11.5" x14ac:dyDescent="0.25">
      <c r="B631" s="77"/>
      <c r="D631" s="79"/>
    </row>
    <row r="632" spans="2:4" ht="11.5" x14ac:dyDescent="0.25">
      <c r="B632" s="77"/>
      <c r="D632" s="79"/>
    </row>
    <row r="633" spans="2:4" ht="11.5" x14ac:dyDescent="0.25">
      <c r="B633" s="77"/>
      <c r="D633" s="79"/>
    </row>
    <row r="634" spans="2:4" ht="11.5" x14ac:dyDescent="0.25">
      <c r="B634" s="77"/>
      <c r="D634" s="79"/>
    </row>
    <row r="635" spans="2:4" ht="11.5" x14ac:dyDescent="0.25">
      <c r="B635" s="77"/>
      <c r="D635" s="79"/>
    </row>
    <row r="636" spans="2:4" ht="11.5" x14ac:dyDescent="0.25">
      <c r="B636" s="77"/>
      <c r="D636" s="79"/>
    </row>
    <row r="637" spans="2:4" ht="11.5" x14ac:dyDescent="0.25">
      <c r="B637" s="77"/>
      <c r="D637" s="79"/>
    </row>
    <row r="638" spans="2:4" ht="11.5" x14ac:dyDescent="0.25">
      <c r="B638" s="77"/>
      <c r="D638" s="79"/>
    </row>
    <row r="639" spans="2:4" ht="11.5" x14ac:dyDescent="0.25">
      <c r="B639" s="77"/>
      <c r="D639" s="79"/>
    </row>
    <row r="640" spans="2:4" ht="11.5" x14ac:dyDescent="0.25">
      <c r="B640" s="77"/>
      <c r="D640" s="79"/>
    </row>
    <row r="641" spans="2:4" ht="11.5" x14ac:dyDescent="0.25">
      <c r="B641" s="77"/>
      <c r="D641" s="79"/>
    </row>
    <row r="642" spans="2:4" ht="11.5" x14ac:dyDescent="0.25">
      <c r="B642" s="77"/>
      <c r="D642" s="79"/>
    </row>
    <row r="643" spans="2:4" ht="11.5" x14ac:dyDescent="0.25">
      <c r="B643" s="77"/>
      <c r="D643" s="79"/>
    </row>
    <row r="644" spans="2:4" ht="11.5" x14ac:dyDescent="0.25">
      <c r="B644" s="77"/>
      <c r="D644" s="79"/>
    </row>
    <row r="645" spans="2:4" ht="11.5" x14ac:dyDescent="0.25">
      <c r="B645" s="77"/>
      <c r="D645" s="79"/>
    </row>
    <row r="646" spans="2:4" ht="11.5" x14ac:dyDescent="0.25">
      <c r="B646" s="77"/>
      <c r="D646" s="79"/>
    </row>
    <row r="647" spans="2:4" ht="11.5" x14ac:dyDescent="0.25">
      <c r="B647" s="77"/>
      <c r="D647" s="79"/>
    </row>
    <row r="648" spans="2:4" ht="11.5" x14ac:dyDescent="0.25">
      <c r="B648" s="77"/>
      <c r="D648" s="79"/>
    </row>
    <row r="649" spans="2:4" ht="11.5" x14ac:dyDescent="0.25">
      <c r="B649" s="77"/>
      <c r="D649" s="79"/>
    </row>
    <row r="650" spans="2:4" ht="11.5" x14ac:dyDescent="0.25">
      <c r="B650" s="77"/>
      <c r="D650" s="79"/>
    </row>
    <row r="651" spans="2:4" ht="11.5" x14ac:dyDescent="0.25">
      <c r="B651" s="77"/>
      <c r="D651" s="79"/>
    </row>
    <row r="652" spans="2:4" ht="11.5" x14ac:dyDescent="0.25">
      <c r="B652" s="77"/>
      <c r="D652" s="79"/>
    </row>
    <row r="653" spans="2:4" ht="11.5" x14ac:dyDescent="0.25">
      <c r="B653" s="77"/>
      <c r="D653" s="79"/>
    </row>
    <row r="654" spans="2:4" ht="11.5" x14ac:dyDescent="0.25">
      <c r="B654" s="77"/>
      <c r="D654" s="79"/>
    </row>
    <row r="655" spans="2:4" ht="11.5" x14ac:dyDescent="0.25">
      <c r="B655" s="77"/>
      <c r="D655" s="79"/>
    </row>
    <row r="656" spans="2:4" ht="11.5" x14ac:dyDescent="0.25">
      <c r="B656" s="77"/>
      <c r="D656" s="79"/>
    </row>
    <row r="657" spans="2:4" ht="11.5" x14ac:dyDescent="0.25">
      <c r="B657" s="77"/>
      <c r="D657" s="79"/>
    </row>
    <row r="658" spans="2:4" ht="11.5" x14ac:dyDescent="0.25">
      <c r="B658" s="77"/>
      <c r="D658" s="79"/>
    </row>
    <row r="659" spans="2:4" ht="11.5" x14ac:dyDescent="0.25">
      <c r="B659" s="77"/>
      <c r="D659" s="79"/>
    </row>
    <row r="660" spans="2:4" ht="11.5" x14ac:dyDescent="0.25">
      <c r="B660" s="77"/>
      <c r="D660" s="79"/>
    </row>
    <row r="661" spans="2:4" ht="11.5" x14ac:dyDescent="0.25">
      <c r="B661" s="77"/>
      <c r="D661" s="105"/>
    </row>
    <row r="662" spans="2:4" ht="11.5" x14ac:dyDescent="0.25">
      <c r="B662" s="77"/>
      <c r="D662" s="105"/>
    </row>
    <row r="663" spans="2:4" ht="11.5" x14ac:dyDescent="0.25">
      <c r="B663" s="77"/>
      <c r="D663" s="105"/>
    </row>
    <row r="664" spans="2:4" ht="11.5" x14ac:dyDescent="0.25">
      <c r="B664" s="77"/>
      <c r="D664" s="105"/>
    </row>
    <row r="665" spans="2:4" ht="11.5" x14ac:dyDescent="0.25">
      <c r="B665" s="77"/>
      <c r="D665" s="79"/>
    </row>
    <row r="666" spans="2:4" ht="11.5" x14ac:dyDescent="0.25">
      <c r="B666" s="77"/>
      <c r="D666" s="79"/>
    </row>
    <row r="667" spans="2:4" ht="11.5" x14ac:dyDescent="0.25">
      <c r="B667" s="77"/>
      <c r="D667" s="79"/>
    </row>
    <row r="668" spans="2:4" ht="11.5" x14ac:dyDescent="0.25">
      <c r="B668" s="77"/>
      <c r="D668" s="79"/>
    </row>
    <row r="669" spans="2:4" ht="11.5" x14ac:dyDescent="0.25">
      <c r="B669" s="77"/>
      <c r="D669" s="79"/>
    </row>
    <row r="670" spans="2:4" ht="11.5" x14ac:dyDescent="0.25">
      <c r="B670" s="77"/>
      <c r="D670" s="79"/>
    </row>
    <row r="671" spans="2:4" ht="11.5" x14ac:dyDescent="0.25">
      <c r="B671" s="77"/>
      <c r="D671" s="79"/>
    </row>
    <row r="672" spans="2:4" ht="11.5" x14ac:dyDescent="0.25">
      <c r="B672" s="77"/>
      <c r="D672" s="79"/>
    </row>
    <row r="673" spans="2:4" ht="11.5" x14ac:dyDescent="0.25">
      <c r="B673" s="77"/>
      <c r="D673" s="79"/>
    </row>
    <row r="674" spans="2:4" ht="11.5" x14ac:dyDescent="0.25">
      <c r="B674" s="77"/>
      <c r="D674" s="79"/>
    </row>
    <row r="675" spans="2:4" ht="11.5" x14ac:dyDescent="0.25">
      <c r="B675" s="77"/>
      <c r="D675" s="79"/>
    </row>
    <row r="676" spans="2:4" ht="11.5" x14ac:dyDescent="0.25">
      <c r="B676" s="77"/>
      <c r="D676" s="79"/>
    </row>
    <row r="677" spans="2:4" ht="11.5" x14ac:dyDescent="0.25">
      <c r="B677" s="77"/>
      <c r="D677" s="79"/>
    </row>
    <row r="678" spans="2:4" ht="11.5" x14ac:dyDescent="0.25">
      <c r="B678" s="77"/>
      <c r="D678" s="79"/>
    </row>
    <row r="679" spans="2:4" ht="11.5" x14ac:dyDescent="0.25">
      <c r="B679" s="77"/>
      <c r="D679" s="79"/>
    </row>
    <row r="680" spans="2:4" ht="11.5" x14ac:dyDescent="0.25">
      <c r="B680" s="77"/>
      <c r="D680" s="79"/>
    </row>
    <row r="681" spans="2:4" ht="11.5" x14ac:dyDescent="0.25">
      <c r="B681" s="77"/>
      <c r="D681" s="79"/>
    </row>
    <row r="682" spans="2:4" ht="11.5" x14ac:dyDescent="0.25">
      <c r="B682" s="77"/>
      <c r="D682" s="79"/>
    </row>
    <row r="683" spans="2:4" ht="11.5" x14ac:dyDescent="0.25">
      <c r="B683" s="77"/>
      <c r="D683" s="79"/>
    </row>
    <row r="684" spans="2:4" ht="11.5" x14ac:dyDescent="0.25">
      <c r="B684" s="77"/>
      <c r="D684" s="79"/>
    </row>
    <row r="685" spans="2:4" ht="11.5" x14ac:dyDescent="0.25">
      <c r="B685" s="77"/>
      <c r="D685" s="79"/>
    </row>
    <row r="686" spans="2:4" ht="11.5" x14ac:dyDescent="0.25">
      <c r="B686" s="77"/>
      <c r="D686" s="79"/>
    </row>
    <row r="687" spans="2:4" ht="11.5" x14ac:dyDescent="0.25">
      <c r="B687" s="77"/>
      <c r="D687" s="79"/>
    </row>
    <row r="688" spans="2:4" ht="11.5" x14ac:dyDescent="0.25">
      <c r="B688" s="77"/>
      <c r="D688" s="79"/>
    </row>
    <row r="689" spans="2:4" ht="11.5" x14ac:dyDescent="0.25">
      <c r="B689" s="77"/>
      <c r="D689" s="79"/>
    </row>
    <row r="690" spans="2:4" ht="11.5" x14ac:dyDescent="0.25">
      <c r="B690" s="77"/>
      <c r="D690" s="79"/>
    </row>
    <row r="691" spans="2:4" ht="11.5" x14ac:dyDescent="0.25">
      <c r="B691" s="77"/>
      <c r="D691" s="79"/>
    </row>
    <row r="692" spans="2:4" ht="11.5" x14ac:dyDescent="0.25">
      <c r="B692" s="77"/>
      <c r="D692" s="79"/>
    </row>
    <row r="693" spans="2:4" ht="11.5" x14ac:dyDescent="0.25">
      <c r="B693" s="77"/>
      <c r="D693" s="79"/>
    </row>
    <row r="694" spans="2:4" ht="11.5" x14ac:dyDescent="0.25">
      <c r="B694" s="77"/>
      <c r="D694" s="79"/>
    </row>
    <row r="695" spans="2:4" ht="11.5" x14ac:dyDescent="0.25">
      <c r="B695" s="77"/>
      <c r="D695" s="79"/>
    </row>
    <row r="696" spans="2:4" ht="11.5" x14ac:dyDescent="0.25">
      <c r="B696" s="77"/>
      <c r="D696" s="79"/>
    </row>
    <row r="697" spans="2:4" ht="11.5" x14ac:dyDescent="0.25">
      <c r="B697" s="77"/>
      <c r="D697" s="79"/>
    </row>
    <row r="698" spans="2:4" ht="11.5" x14ac:dyDescent="0.25">
      <c r="B698" s="77"/>
      <c r="D698" s="79"/>
    </row>
    <row r="699" spans="2:4" ht="11.5" x14ac:dyDescent="0.25">
      <c r="B699" s="77"/>
      <c r="D699" s="79"/>
    </row>
    <row r="700" spans="2:4" ht="11.5" x14ac:dyDescent="0.25">
      <c r="B700" s="77"/>
      <c r="D700" s="79"/>
    </row>
    <row r="701" spans="2:4" ht="11.5" x14ac:dyDescent="0.25">
      <c r="B701" s="77"/>
      <c r="D701" s="79"/>
    </row>
    <row r="702" spans="2:4" ht="11.5" x14ac:dyDescent="0.25">
      <c r="B702" s="77"/>
      <c r="D702" s="79"/>
    </row>
    <row r="703" spans="2:4" ht="11.5" x14ac:dyDescent="0.25">
      <c r="B703" s="77"/>
      <c r="D703" s="79"/>
    </row>
    <row r="704" spans="2:4" ht="11.5" x14ac:dyDescent="0.25">
      <c r="B704" s="77"/>
      <c r="D704" s="79"/>
    </row>
    <row r="705" spans="2:4" ht="11.5" x14ac:dyDescent="0.25">
      <c r="B705" s="77"/>
      <c r="D705" s="79"/>
    </row>
    <row r="706" spans="2:4" ht="11.5" x14ac:dyDescent="0.25">
      <c r="B706" s="77"/>
      <c r="D706" s="79"/>
    </row>
    <row r="707" spans="2:4" ht="11.5" x14ac:dyDescent="0.25">
      <c r="B707" s="77"/>
      <c r="D707" s="79"/>
    </row>
    <row r="708" spans="2:4" ht="11.5" x14ac:dyDescent="0.25">
      <c r="B708" s="77"/>
      <c r="D708" s="79"/>
    </row>
    <row r="709" spans="2:4" ht="11.5" x14ac:dyDescent="0.25">
      <c r="B709" s="77"/>
      <c r="D709" s="79"/>
    </row>
    <row r="710" spans="2:4" ht="11.5" x14ac:dyDescent="0.25">
      <c r="B710" s="77"/>
      <c r="D710" s="79"/>
    </row>
    <row r="711" spans="2:4" ht="11.5" x14ac:dyDescent="0.25">
      <c r="B711" s="77"/>
      <c r="D711" s="79"/>
    </row>
    <row r="712" spans="2:4" ht="11.5" x14ac:dyDescent="0.25">
      <c r="B712" s="77"/>
      <c r="D712" s="79"/>
    </row>
    <row r="713" spans="2:4" ht="11.5" x14ac:dyDescent="0.25">
      <c r="B713" s="77"/>
      <c r="D713" s="79"/>
    </row>
    <row r="714" spans="2:4" ht="11.5" x14ac:dyDescent="0.25">
      <c r="B714" s="77"/>
      <c r="D714" s="79"/>
    </row>
    <row r="715" spans="2:4" ht="11.5" x14ac:dyDescent="0.25">
      <c r="B715" s="77"/>
      <c r="D715" s="79"/>
    </row>
    <row r="716" spans="2:4" ht="11.5" x14ac:dyDescent="0.25">
      <c r="B716" s="77"/>
      <c r="D716" s="79"/>
    </row>
    <row r="717" spans="2:4" ht="11.5" x14ac:dyDescent="0.25">
      <c r="B717" s="77"/>
      <c r="D717" s="79"/>
    </row>
    <row r="718" spans="2:4" ht="11.5" x14ac:dyDescent="0.25">
      <c r="B718" s="77"/>
      <c r="D718" s="79"/>
    </row>
    <row r="719" spans="2:4" ht="11.5" x14ac:dyDescent="0.25">
      <c r="B719" s="77"/>
      <c r="D719" s="79"/>
    </row>
    <row r="720" spans="2:4" ht="11.5" x14ac:dyDescent="0.25">
      <c r="B720" s="77"/>
      <c r="D720" s="79"/>
    </row>
    <row r="721" spans="2:4" ht="11.5" x14ac:dyDescent="0.25">
      <c r="B721" s="77"/>
      <c r="D721" s="79"/>
    </row>
    <row r="722" spans="2:4" ht="11.5" x14ac:dyDescent="0.25">
      <c r="B722" s="77"/>
      <c r="D722" s="79"/>
    </row>
    <row r="723" spans="2:4" ht="11.5" x14ac:dyDescent="0.25">
      <c r="B723" s="77"/>
      <c r="D723" s="79"/>
    </row>
    <row r="724" spans="2:4" ht="11.5" x14ac:dyDescent="0.25">
      <c r="B724" s="77"/>
      <c r="D724" s="79"/>
    </row>
    <row r="725" spans="2:4" ht="11.5" x14ac:dyDescent="0.25">
      <c r="B725" s="77"/>
      <c r="D725" s="79"/>
    </row>
    <row r="726" spans="2:4" ht="11.5" x14ac:dyDescent="0.25">
      <c r="B726" s="77"/>
      <c r="D726" s="79"/>
    </row>
    <row r="727" spans="2:4" ht="11.5" x14ac:dyDescent="0.25">
      <c r="B727" s="77"/>
      <c r="D727" s="79"/>
    </row>
    <row r="728" spans="2:4" ht="11.5" x14ac:dyDescent="0.25">
      <c r="B728" s="77"/>
      <c r="D728" s="79"/>
    </row>
    <row r="729" spans="2:4" ht="11.5" x14ac:dyDescent="0.25">
      <c r="B729" s="77"/>
      <c r="D729" s="79"/>
    </row>
    <row r="730" spans="2:4" ht="11.5" x14ac:dyDescent="0.25">
      <c r="B730" s="77"/>
      <c r="D730" s="79"/>
    </row>
    <row r="731" spans="2:4" ht="11.5" x14ac:dyDescent="0.25">
      <c r="B731" s="77"/>
      <c r="D731" s="79"/>
    </row>
    <row r="732" spans="2:4" ht="11.5" x14ac:dyDescent="0.25">
      <c r="B732" s="77"/>
      <c r="D732" s="79"/>
    </row>
    <row r="733" spans="2:4" ht="11.5" x14ac:dyDescent="0.25">
      <c r="B733" s="77"/>
      <c r="D733" s="79"/>
    </row>
    <row r="734" spans="2:4" ht="11.5" x14ac:dyDescent="0.25">
      <c r="B734" s="77"/>
      <c r="D734" s="79"/>
    </row>
    <row r="735" spans="2:4" ht="11.5" x14ac:dyDescent="0.25">
      <c r="B735" s="77"/>
      <c r="D735" s="79"/>
    </row>
    <row r="736" spans="2:4" ht="11.5" x14ac:dyDescent="0.25">
      <c r="B736" s="77"/>
      <c r="D736" s="79"/>
    </row>
    <row r="737" spans="2:4" ht="11.5" x14ac:dyDescent="0.25">
      <c r="B737" s="77"/>
      <c r="D737" s="79"/>
    </row>
    <row r="738" spans="2:4" ht="11.5" x14ac:dyDescent="0.25">
      <c r="B738" s="77"/>
      <c r="D738" s="79"/>
    </row>
    <row r="739" spans="2:4" ht="11.5" x14ac:dyDescent="0.25">
      <c r="B739" s="77"/>
      <c r="D739" s="79"/>
    </row>
    <row r="740" spans="2:4" ht="11.5" x14ac:dyDescent="0.25">
      <c r="B740" s="77"/>
      <c r="D740" s="79"/>
    </row>
    <row r="741" spans="2:4" ht="11.5" x14ac:dyDescent="0.25">
      <c r="B741" s="77"/>
      <c r="D741" s="79"/>
    </row>
    <row r="742" spans="2:4" ht="11.5" x14ac:dyDescent="0.25">
      <c r="B742" s="77"/>
      <c r="D742" s="79"/>
    </row>
    <row r="743" spans="2:4" ht="11.5" x14ac:dyDescent="0.25">
      <c r="B743" s="77"/>
      <c r="D743" s="79"/>
    </row>
    <row r="744" spans="2:4" ht="11.5" x14ac:dyDescent="0.25">
      <c r="B744" s="77"/>
      <c r="D744" s="79"/>
    </row>
    <row r="745" spans="2:4" ht="11.5" x14ac:dyDescent="0.25">
      <c r="B745" s="77"/>
      <c r="D745" s="79"/>
    </row>
    <row r="746" spans="2:4" ht="11.5" x14ac:dyDescent="0.25">
      <c r="B746" s="77"/>
      <c r="D746" s="79"/>
    </row>
    <row r="747" spans="2:4" ht="11.5" x14ac:dyDescent="0.25">
      <c r="B747" s="77"/>
      <c r="D747" s="79"/>
    </row>
    <row r="748" spans="2:4" ht="11.5" x14ac:dyDescent="0.25">
      <c r="B748" s="77"/>
      <c r="D748" s="79"/>
    </row>
    <row r="749" spans="2:4" ht="11.5" x14ac:dyDescent="0.25">
      <c r="B749" s="77"/>
      <c r="D749" s="79"/>
    </row>
    <row r="750" spans="2:4" ht="11.5" x14ac:dyDescent="0.25">
      <c r="B750" s="77"/>
      <c r="D750" s="79"/>
    </row>
    <row r="751" spans="2:4" ht="11.5" x14ac:dyDescent="0.25">
      <c r="B751" s="77"/>
      <c r="D751" s="79"/>
    </row>
    <row r="752" spans="2:4" ht="11.5" x14ac:dyDescent="0.25">
      <c r="B752" s="77"/>
      <c r="D752" s="79"/>
    </row>
    <row r="753" spans="2:4" ht="11.5" x14ac:dyDescent="0.25">
      <c r="B753" s="77"/>
      <c r="D753" s="79"/>
    </row>
    <row r="754" spans="2:4" ht="11.5" x14ac:dyDescent="0.25">
      <c r="B754" s="77"/>
      <c r="D754" s="79"/>
    </row>
    <row r="755" spans="2:4" ht="11.5" x14ac:dyDescent="0.25">
      <c r="B755" s="77"/>
      <c r="D755" s="79"/>
    </row>
    <row r="756" spans="2:4" ht="11.5" x14ac:dyDescent="0.25">
      <c r="B756" s="77"/>
      <c r="D756" s="79"/>
    </row>
    <row r="757" spans="2:4" ht="11.5" x14ac:dyDescent="0.25">
      <c r="B757" s="77"/>
      <c r="D757" s="79"/>
    </row>
    <row r="758" spans="2:4" ht="11.5" x14ac:dyDescent="0.25">
      <c r="B758" s="77"/>
      <c r="D758" s="79"/>
    </row>
    <row r="759" spans="2:4" ht="11.5" x14ac:dyDescent="0.25">
      <c r="B759" s="77"/>
      <c r="D759" s="79"/>
    </row>
    <row r="760" spans="2:4" ht="11.5" x14ac:dyDescent="0.25">
      <c r="B760" s="77"/>
      <c r="D760" s="79"/>
    </row>
    <row r="761" spans="2:4" ht="11.5" x14ac:dyDescent="0.25">
      <c r="B761" s="77"/>
      <c r="D761" s="79"/>
    </row>
    <row r="762" spans="2:4" ht="11.5" x14ac:dyDescent="0.25">
      <c r="B762" s="77"/>
      <c r="D762" s="79"/>
    </row>
    <row r="763" spans="2:4" ht="11.5" x14ac:dyDescent="0.25">
      <c r="B763" s="77"/>
      <c r="D763" s="79"/>
    </row>
    <row r="764" spans="2:4" ht="11.5" x14ac:dyDescent="0.25">
      <c r="B764" s="77"/>
      <c r="D764" s="79"/>
    </row>
    <row r="765" spans="2:4" ht="11.5" x14ac:dyDescent="0.25">
      <c r="B765" s="77"/>
      <c r="D765" s="79"/>
    </row>
    <row r="766" spans="2:4" ht="11.5" x14ac:dyDescent="0.25">
      <c r="B766" s="77"/>
      <c r="D766" s="79"/>
    </row>
    <row r="767" spans="2:4" ht="11.5" x14ac:dyDescent="0.25">
      <c r="B767" s="77"/>
      <c r="D767" s="79"/>
    </row>
    <row r="768" spans="2:4" ht="11.5" x14ac:dyDescent="0.25">
      <c r="B768" s="77"/>
      <c r="D768" s="79"/>
    </row>
    <row r="769" spans="2:4" ht="11.5" x14ac:dyDescent="0.25">
      <c r="B769" s="77"/>
      <c r="D769" s="79"/>
    </row>
    <row r="770" spans="2:4" ht="11.5" x14ac:dyDescent="0.25">
      <c r="B770" s="77"/>
      <c r="D770" s="79"/>
    </row>
    <row r="771" spans="2:4" ht="11.5" x14ac:dyDescent="0.25">
      <c r="B771" s="77"/>
      <c r="D771" s="79"/>
    </row>
    <row r="772" spans="2:4" ht="11.5" x14ac:dyDescent="0.25">
      <c r="B772" s="77"/>
      <c r="D772" s="79"/>
    </row>
    <row r="773" spans="2:4" ht="11.5" x14ac:dyDescent="0.25">
      <c r="B773" s="77"/>
      <c r="D773" s="79"/>
    </row>
    <row r="774" spans="2:4" ht="11.5" x14ac:dyDescent="0.25">
      <c r="B774" s="77"/>
      <c r="D774" s="79"/>
    </row>
    <row r="775" spans="2:4" ht="11.5" x14ac:dyDescent="0.25">
      <c r="B775" s="77"/>
      <c r="D775" s="79"/>
    </row>
    <row r="776" spans="2:4" ht="11.5" x14ac:dyDescent="0.25">
      <c r="B776" s="77"/>
      <c r="D776" s="79"/>
    </row>
    <row r="777" spans="2:4" ht="11.5" x14ac:dyDescent="0.25">
      <c r="B777" s="77"/>
      <c r="D777" s="79"/>
    </row>
    <row r="778" spans="2:4" ht="11.5" x14ac:dyDescent="0.25">
      <c r="B778" s="77"/>
      <c r="D778" s="79"/>
    </row>
    <row r="779" spans="2:4" ht="11.5" x14ac:dyDescent="0.25">
      <c r="B779" s="77"/>
      <c r="D779" s="79"/>
    </row>
    <row r="780" spans="2:4" ht="11.5" x14ac:dyDescent="0.25">
      <c r="B780" s="77"/>
      <c r="D780" s="79"/>
    </row>
    <row r="781" spans="2:4" ht="11.5" x14ac:dyDescent="0.25">
      <c r="B781" s="77"/>
      <c r="D781" s="79"/>
    </row>
    <row r="782" spans="2:4" ht="11.5" x14ac:dyDescent="0.25">
      <c r="B782" s="77"/>
      <c r="D782" s="79"/>
    </row>
    <row r="783" spans="2:4" ht="11.5" x14ac:dyDescent="0.25">
      <c r="B783" s="77"/>
      <c r="D783" s="79"/>
    </row>
    <row r="784" spans="2:4" ht="11.5" x14ac:dyDescent="0.25">
      <c r="B784" s="77"/>
      <c r="D784" s="79"/>
    </row>
    <row r="785" spans="2:4" ht="11.5" x14ac:dyDescent="0.25">
      <c r="B785" s="77"/>
      <c r="D785" s="79"/>
    </row>
    <row r="786" spans="2:4" ht="11.5" x14ac:dyDescent="0.25">
      <c r="B786" s="77"/>
      <c r="D786" s="79"/>
    </row>
    <row r="787" spans="2:4" ht="11.5" x14ac:dyDescent="0.25">
      <c r="B787" s="77"/>
      <c r="D787" s="79"/>
    </row>
    <row r="788" spans="2:4" ht="11.5" x14ac:dyDescent="0.25">
      <c r="B788" s="77"/>
      <c r="D788" s="79"/>
    </row>
    <row r="789" spans="2:4" ht="11.5" x14ac:dyDescent="0.25">
      <c r="B789" s="77"/>
      <c r="D789" s="79"/>
    </row>
    <row r="790" spans="2:4" ht="11.5" x14ac:dyDescent="0.25">
      <c r="B790" s="77"/>
      <c r="D790" s="79"/>
    </row>
    <row r="791" spans="2:4" ht="11.5" x14ac:dyDescent="0.25">
      <c r="B791" s="77"/>
      <c r="D791" s="79"/>
    </row>
    <row r="792" spans="2:4" ht="11.5" x14ac:dyDescent="0.25">
      <c r="B792" s="77"/>
      <c r="D792" s="79"/>
    </row>
    <row r="793" spans="2:4" ht="11.5" x14ac:dyDescent="0.25">
      <c r="B793" s="77"/>
      <c r="D793" s="79"/>
    </row>
    <row r="794" spans="2:4" ht="11.5" x14ac:dyDescent="0.25">
      <c r="B794" s="77"/>
      <c r="D794" s="79"/>
    </row>
    <row r="795" spans="2:4" ht="11.5" x14ac:dyDescent="0.25">
      <c r="B795" s="77"/>
      <c r="D795" s="79"/>
    </row>
    <row r="796" spans="2:4" ht="11.5" x14ac:dyDescent="0.25">
      <c r="B796" s="77"/>
      <c r="D796" s="79"/>
    </row>
    <row r="797" spans="2:4" ht="11.5" x14ac:dyDescent="0.25">
      <c r="B797" s="77"/>
      <c r="D797" s="79"/>
    </row>
    <row r="798" spans="2:4" ht="11.5" x14ac:dyDescent="0.25">
      <c r="B798" s="77"/>
      <c r="D798" s="79"/>
    </row>
    <row r="799" spans="2:4" ht="11.5" x14ac:dyDescent="0.25">
      <c r="B799" s="77"/>
      <c r="D799" s="79"/>
    </row>
    <row r="800" spans="2:4" ht="11.5" x14ac:dyDescent="0.25">
      <c r="B800" s="77"/>
      <c r="D800" s="79"/>
    </row>
    <row r="801" spans="2:4" ht="11.5" x14ac:dyDescent="0.25">
      <c r="B801" s="77"/>
      <c r="D801" s="79"/>
    </row>
    <row r="802" spans="2:4" ht="11.5" x14ac:dyDescent="0.25">
      <c r="B802" s="77"/>
      <c r="D802" s="79"/>
    </row>
    <row r="803" spans="2:4" ht="11.5" x14ac:dyDescent="0.25">
      <c r="B803" s="77"/>
      <c r="D803" s="79"/>
    </row>
    <row r="804" spans="2:4" ht="11.5" x14ac:dyDescent="0.25">
      <c r="B804" s="77"/>
      <c r="D804" s="79"/>
    </row>
    <row r="805" spans="2:4" ht="11.5" x14ac:dyDescent="0.25">
      <c r="B805" s="77"/>
      <c r="D805" s="79"/>
    </row>
    <row r="806" spans="2:4" ht="11.5" x14ac:dyDescent="0.25">
      <c r="B806" s="77"/>
      <c r="D806" s="79"/>
    </row>
    <row r="807" spans="2:4" ht="11.5" x14ac:dyDescent="0.25">
      <c r="B807" s="77"/>
      <c r="D807" s="79"/>
    </row>
    <row r="808" spans="2:4" ht="11.5" x14ac:dyDescent="0.25">
      <c r="B808" s="77"/>
      <c r="D808" s="79"/>
    </row>
    <row r="809" spans="2:4" ht="11.5" x14ac:dyDescent="0.25">
      <c r="B809" s="77"/>
      <c r="D809" s="79"/>
    </row>
    <row r="810" spans="2:4" ht="11.5" x14ac:dyDescent="0.25">
      <c r="B810" s="77"/>
      <c r="D810" s="79"/>
    </row>
    <row r="811" spans="2:4" ht="11.5" x14ac:dyDescent="0.25">
      <c r="B811" s="77"/>
      <c r="D811" s="79"/>
    </row>
    <row r="812" spans="2:4" ht="11.5" x14ac:dyDescent="0.25">
      <c r="B812" s="77"/>
      <c r="D812" s="79"/>
    </row>
    <row r="813" spans="2:4" ht="11.5" x14ac:dyDescent="0.25">
      <c r="B813" s="77"/>
      <c r="D813" s="79"/>
    </row>
    <row r="814" spans="2:4" ht="11.5" x14ac:dyDescent="0.25">
      <c r="B814" s="77"/>
      <c r="D814" s="79"/>
    </row>
    <row r="815" spans="2:4" ht="11.5" x14ac:dyDescent="0.25">
      <c r="B815" s="77"/>
      <c r="D815" s="79"/>
    </row>
    <row r="816" spans="2:4" ht="11.5" x14ac:dyDescent="0.25">
      <c r="B816" s="77"/>
      <c r="D816" s="79"/>
    </row>
    <row r="817" spans="2:4" ht="11.5" x14ac:dyDescent="0.25">
      <c r="B817" s="77"/>
      <c r="D817" s="79"/>
    </row>
    <row r="818" spans="2:4" ht="11.5" x14ac:dyDescent="0.25">
      <c r="B818" s="77"/>
      <c r="D818" s="79"/>
    </row>
    <row r="819" spans="2:4" ht="11.5" x14ac:dyDescent="0.25">
      <c r="B819" s="77"/>
      <c r="D819" s="79"/>
    </row>
    <row r="820" spans="2:4" ht="11.5" x14ac:dyDescent="0.25">
      <c r="B820" s="77"/>
      <c r="D820" s="79"/>
    </row>
    <row r="821" spans="2:4" ht="11.5" x14ac:dyDescent="0.25">
      <c r="B821" s="77"/>
      <c r="D821" s="79"/>
    </row>
    <row r="822" spans="2:4" ht="11.5" x14ac:dyDescent="0.25">
      <c r="B822" s="77"/>
      <c r="D822" s="79"/>
    </row>
    <row r="823" spans="2:4" ht="11.5" x14ac:dyDescent="0.25">
      <c r="B823" s="77"/>
      <c r="D823" s="79"/>
    </row>
    <row r="824" spans="2:4" ht="11.5" x14ac:dyDescent="0.25">
      <c r="B824" s="77"/>
      <c r="D824" s="79"/>
    </row>
    <row r="825" spans="2:4" ht="11.5" x14ac:dyDescent="0.25">
      <c r="B825" s="77"/>
      <c r="D825" s="79"/>
    </row>
    <row r="826" spans="2:4" ht="11.5" x14ac:dyDescent="0.25">
      <c r="B826" s="77"/>
      <c r="D826" s="79"/>
    </row>
    <row r="827" spans="2:4" ht="11.5" x14ac:dyDescent="0.25">
      <c r="B827" s="77"/>
      <c r="D827" s="79"/>
    </row>
    <row r="828" spans="2:4" ht="11.5" x14ac:dyDescent="0.25">
      <c r="B828" s="77"/>
      <c r="D828" s="79"/>
    </row>
    <row r="829" spans="2:4" ht="11.5" x14ac:dyDescent="0.25">
      <c r="B829" s="77"/>
      <c r="D829" s="79"/>
    </row>
    <row r="830" spans="2:4" ht="11.5" x14ac:dyDescent="0.25">
      <c r="B830" s="77"/>
      <c r="D830" s="79"/>
    </row>
    <row r="831" spans="2:4" ht="11.5" x14ac:dyDescent="0.25">
      <c r="B831" s="77"/>
      <c r="D831" s="79"/>
    </row>
    <row r="832" spans="2:4" ht="11.5" x14ac:dyDescent="0.25">
      <c r="B832" s="77"/>
      <c r="D832" s="79"/>
    </row>
    <row r="833" spans="2:4" ht="11.5" x14ac:dyDescent="0.25">
      <c r="B833" s="77"/>
      <c r="D833" s="79"/>
    </row>
    <row r="834" spans="2:4" ht="11.5" x14ac:dyDescent="0.25">
      <c r="B834" s="77"/>
      <c r="D834" s="79"/>
    </row>
    <row r="835" spans="2:4" ht="11.5" x14ac:dyDescent="0.25">
      <c r="B835" s="77"/>
      <c r="D835" s="79"/>
    </row>
    <row r="836" spans="2:4" ht="11.5" x14ac:dyDescent="0.25">
      <c r="B836" s="77"/>
      <c r="D836" s="79"/>
    </row>
    <row r="837" spans="2:4" ht="11.5" x14ac:dyDescent="0.25">
      <c r="B837" s="77"/>
      <c r="D837" s="79"/>
    </row>
    <row r="838" spans="2:4" ht="11.5" x14ac:dyDescent="0.25">
      <c r="B838" s="77"/>
      <c r="D838" s="79"/>
    </row>
    <row r="839" spans="2:4" ht="11.5" x14ac:dyDescent="0.25">
      <c r="B839" s="77"/>
      <c r="D839" s="79"/>
    </row>
    <row r="840" spans="2:4" ht="11.5" x14ac:dyDescent="0.25">
      <c r="B840" s="77"/>
      <c r="D840" s="79"/>
    </row>
    <row r="841" spans="2:4" ht="11.5" x14ac:dyDescent="0.25">
      <c r="B841" s="77"/>
      <c r="D841" s="79"/>
    </row>
    <row r="842" spans="2:4" ht="11.5" x14ac:dyDescent="0.25">
      <c r="B842" s="77"/>
      <c r="D842" s="79"/>
    </row>
    <row r="843" spans="2:4" ht="11.5" x14ac:dyDescent="0.25">
      <c r="B843" s="77"/>
      <c r="D843" s="79"/>
    </row>
    <row r="844" spans="2:4" ht="11.5" x14ac:dyDescent="0.25">
      <c r="B844" s="77"/>
      <c r="D844" s="79"/>
    </row>
    <row r="845" spans="2:4" ht="11.5" x14ac:dyDescent="0.25">
      <c r="B845" s="77"/>
      <c r="D845" s="79"/>
    </row>
    <row r="846" spans="2:4" ht="11.5" x14ac:dyDescent="0.25">
      <c r="B846" s="77"/>
      <c r="D846" s="79"/>
    </row>
    <row r="847" spans="2:4" ht="11.5" x14ac:dyDescent="0.25">
      <c r="B847" s="77"/>
      <c r="D847" s="79"/>
    </row>
    <row r="848" spans="2:4" ht="11.5" x14ac:dyDescent="0.25">
      <c r="B848" s="77"/>
      <c r="D848" s="79"/>
    </row>
    <row r="849" spans="2:4" ht="11.5" x14ac:dyDescent="0.25">
      <c r="B849" s="77"/>
      <c r="D849" s="79"/>
    </row>
    <row r="850" spans="2:4" ht="11.5" x14ac:dyDescent="0.25">
      <c r="B850" s="77"/>
      <c r="D850" s="79"/>
    </row>
    <row r="851" spans="2:4" ht="11.5" x14ac:dyDescent="0.25">
      <c r="B851" s="77"/>
      <c r="D851" s="79"/>
    </row>
    <row r="852" spans="2:4" ht="11.5" x14ac:dyDescent="0.25">
      <c r="B852" s="77"/>
      <c r="D852" s="79"/>
    </row>
    <row r="853" spans="2:4" ht="11.5" x14ac:dyDescent="0.25">
      <c r="B853" s="77"/>
      <c r="D853" s="79"/>
    </row>
    <row r="854" spans="2:4" ht="11.5" x14ac:dyDescent="0.25">
      <c r="B854" s="77"/>
      <c r="D854" s="79"/>
    </row>
    <row r="855" spans="2:4" ht="11.5" x14ac:dyDescent="0.25">
      <c r="B855" s="77"/>
      <c r="D855" s="79"/>
    </row>
    <row r="856" spans="2:4" ht="11.5" x14ac:dyDescent="0.25">
      <c r="B856" s="77"/>
      <c r="D856" s="79"/>
    </row>
    <row r="857" spans="2:4" ht="11.5" x14ac:dyDescent="0.25">
      <c r="B857" s="77"/>
      <c r="D857" s="79"/>
    </row>
    <row r="858" spans="2:4" ht="11.5" x14ac:dyDescent="0.25">
      <c r="B858" s="77"/>
      <c r="D858" s="79"/>
    </row>
    <row r="859" spans="2:4" ht="11.5" x14ac:dyDescent="0.25">
      <c r="B859" s="77"/>
      <c r="D859" s="79"/>
    </row>
    <row r="860" spans="2:4" ht="11.5" x14ac:dyDescent="0.25">
      <c r="B860" s="77"/>
      <c r="D860" s="79"/>
    </row>
    <row r="861" spans="2:4" ht="11.5" x14ac:dyDescent="0.25">
      <c r="B861" s="77"/>
      <c r="D861" s="79"/>
    </row>
    <row r="862" spans="2:4" ht="11.5" x14ac:dyDescent="0.25">
      <c r="B862" s="77"/>
      <c r="D862" s="79"/>
    </row>
    <row r="863" spans="2:4" ht="11.5" x14ac:dyDescent="0.25">
      <c r="B863" s="77"/>
      <c r="D863" s="79"/>
    </row>
    <row r="864" spans="2:4" ht="11.5" x14ac:dyDescent="0.25">
      <c r="B864" s="77"/>
      <c r="D864" s="79"/>
    </row>
    <row r="865" spans="2:4" ht="11.5" x14ac:dyDescent="0.25">
      <c r="B865" s="77"/>
      <c r="D865" s="79"/>
    </row>
    <row r="866" spans="2:4" ht="11.5" x14ac:dyDescent="0.25">
      <c r="B866" s="77"/>
      <c r="D866" s="79"/>
    </row>
    <row r="867" spans="2:4" ht="11.5" x14ac:dyDescent="0.25">
      <c r="B867" s="77"/>
      <c r="D867" s="79"/>
    </row>
    <row r="868" spans="2:4" ht="11.5" x14ac:dyDescent="0.25">
      <c r="B868" s="77"/>
      <c r="D868" s="79"/>
    </row>
    <row r="869" spans="2:4" ht="11.5" x14ac:dyDescent="0.25">
      <c r="B869" s="77"/>
      <c r="D869" s="79"/>
    </row>
    <row r="870" spans="2:4" ht="11.5" x14ac:dyDescent="0.25">
      <c r="B870" s="77"/>
      <c r="D870" s="79"/>
    </row>
    <row r="871" spans="2:4" ht="11.5" x14ac:dyDescent="0.25">
      <c r="B871" s="77"/>
      <c r="D871" s="79"/>
    </row>
    <row r="872" spans="2:4" ht="11.5" x14ac:dyDescent="0.25">
      <c r="B872" s="77"/>
      <c r="D872" s="79"/>
    </row>
    <row r="873" spans="2:4" ht="11.5" x14ac:dyDescent="0.25">
      <c r="B873" s="77"/>
      <c r="D873" s="79"/>
    </row>
    <row r="874" spans="2:4" ht="11.5" x14ac:dyDescent="0.25">
      <c r="B874" s="77"/>
      <c r="D874" s="79"/>
    </row>
    <row r="875" spans="2:4" ht="11.5" x14ac:dyDescent="0.25">
      <c r="B875" s="77"/>
      <c r="D875" s="79"/>
    </row>
    <row r="876" spans="2:4" ht="11.5" x14ac:dyDescent="0.25">
      <c r="B876" s="77"/>
      <c r="D876" s="79"/>
    </row>
    <row r="877" spans="2:4" ht="11.5" x14ac:dyDescent="0.25">
      <c r="B877" s="77"/>
      <c r="D877" s="79"/>
    </row>
    <row r="878" spans="2:4" ht="11.5" x14ac:dyDescent="0.25">
      <c r="B878" s="77"/>
      <c r="D878" s="79"/>
    </row>
    <row r="879" spans="2:4" ht="11.5" x14ac:dyDescent="0.25">
      <c r="B879" s="77"/>
      <c r="D879" s="79"/>
    </row>
    <row r="880" spans="2:4" ht="11.5" x14ac:dyDescent="0.25">
      <c r="B880" s="77"/>
      <c r="D880" s="79"/>
    </row>
    <row r="881" spans="2:4" ht="11.5" x14ac:dyDescent="0.25">
      <c r="B881" s="77"/>
      <c r="D881" s="79"/>
    </row>
    <row r="882" spans="2:4" ht="11.5" x14ac:dyDescent="0.25">
      <c r="B882" s="77"/>
      <c r="D882" s="79"/>
    </row>
    <row r="883" spans="2:4" ht="11.5" x14ac:dyDescent="0.25">
      <c r="B883" s="77"/>
      <c r="D883" s="79"/>
    </row>
    <row r="884" spans="2:4" ht="11.5" x14ac:dyDescent="0.25">
      <c r="B884" s="77"/>
      <c r="D884" s="79"/>
    </row>
    <row r="885" spans="2:4" ht="11.5" x14ac:dyDescent="0.25">
      <c r="B885" s="77"/>
      <c r="D885" s="79"/>
    </row>
    <row r="886" spans="2:4" ht="11.5" x14ac:dyDescent="0.25">
      <c r="B886" s="77"/>
      <c r="D886" s="79"/>
    </row>
    <row r="887" spans="2:4" ht="11.5" x14ac:dyDescent="0.25">
      <c r="B887" s="77"/>
      <c r="D887" s="79"/>
    </row>
    <row r="888" spans="2:4" ht="11.5" x14ac:dyDescent="0.25">
      <c r="B888" s="77"/>
      <c r="D888" s="79"/>
    </row>
    <row r="889" spans="2:4" ht="11.5" x14ac:dyDescent="0.25">
      <c r="B889" s="77"/>
      <c r="D889" s="79"/>
    </row>
    <row r="890" spans="2:4" ht="11.5" x14ac:dyDescent="0.25">
      <c r="B890" s="77"/>
      <c r="D890" s="79"/>
    </row>
    <row r="891" spans="2:4" ht="11.5" x14ac:dyDescent="0.25">
      <c r="B891" s="77"/>
      <c r="D891" s="79"/>
    </row>
    <row r="892" spans="2:4" ht="11.5" x14ac:dyDescent="0.25">
      <c r="B892" s="77"/>
      <c r="D892" s="79"/>
    </row>
    <row r="893" spans="2:4" ht="11.5" x14ac:dyDescent="0.25">
      <c r="B893" s="77"/>
      <c r="D893" s="79"/>
    </row>
    <row r="894" spans="2:4" ht="11.5" x14ac:dyDescent="0.25">
      <c r="B894" s="77"/>
      <c r="D894" s="79"/>
    </row>
    <row r="895" spans="2:4" ht="11.5" x14ac:dyDescent="0.25">
      <c r="B895" s="77"/>
      <c r="D895" s="79"/>
    </row>
    <row r="896" spans="2:4" ht="11.5" x14ac:dyDescent="0.25">
      <c r="B896" s="77"/>
      <c r="D896" s="79"/>
    </row>
    <row r="897" spans="2:4" ht="11.5" x14ac:dyDescent="0.25">
      <c r="B897" s="77"/>
      <c r="D897" s="79"/>
    </row>
    <row r="898" spans="2:4" ht="11.5" x14ac:dyDescent="0.25">
      <c r="B898" s="77"/>
      <c r="D898" s="79"/>
    </row>
    <row r="899" spans="2:4" ht="11.5" x14ac:dyDescent="0.25">
      <c r="B899" s="77"/>
      <c r="D899" s="79"/>
    </row>
    <row r="900" spans="2:4" ht="11.5" x14ac:dyDescent="0.25">
      <c r="B900" s="77"/>
      <c r="D900" s="79"/>
    </row>
    <row r="901" spans="2:4" ht="11.5" x14ac:dyDescent="0.25">
      <c r="B901" s="77"/>
      <c r="D901" s="79"/>
    </row>
    <row r="902" spans="2:4" ht="11.5" x14ac:dyDescent="0.25">
      <c r="B902" s="77"/>
      <c r="D902" s="79"/>
    </row>
    <row r="903" spans="2:4" ht="11.5" x14ac:dyDescent="0.25">
      <c r="B903" s="77"/>
      <c r="D903" s="79"/>
    </row>
    <row r="904" spans="2:4" ht="11.5" x14ac:dyDescent="0.25">
      <c r="B904" s="77"/>
      <c r="D904" s="79"/>
    </row>
    <row r="905" spans="2:4" ht="11.5" x14ac:dyDescent="0.25">
      <c r="B905" s="77"/>
      <c r="D905" s="79"/>
    </row>
    <row r="906" spans="2:4" ht="11.5" x14ac:dyDescent="0.25">
      <c r="B906" s="77"/>
      <c r="D906" s="79"/>
    </row>
    <row r="907" spans="2:4" ht="11.5" x14ac:dyDescent="0.25">
      <c r="B907" s="77"/>
      <c r="D907" s="79"/>
    </row>
    <row r="908" spans="2:4" ht="11.5" x14ac:dyDescent="0.25">
      <c r="B908" s="77"/>
      <c r="D908" s="79"/>
    </row>
    <row r="909" spans="2:4" ht="11.5" x14ac:dyDescent="0.25">
      <c r="B909" s="77"/>
      <c r="D909" s="79"/>
    </row>
    <row r="910" spans="2:4" ht="11.5" x14ac:dyDescent="0.25">
      <c r="B910" s="77"/>
      <c r="D910" s="79"/>
    </row>
    <row r="911" spans="2:4" ht="11.5" x14ac:dyDescent="0.25">
      <c r="B911" s="77"/>
      <c r="D911" s="79"/>
    </row>
    <row r="912" spans="2:4" ht="11.5" x14ac:dyDescent="0.25">
      <c r="B912" s="77"/>
      <c r="D912" s="79"/>
    </row>
    <row r="913" spans="2:4" ht="11.5" x14ac:dyDescent="0.25">
      <c r="B913" s="77"/>
      <c r="D913" s="79"/>
    </row>
    <row r="914" spans="2:4" ht="11.5" x14ac:dyDescent="0.25">
      <c r="B914" s="77"/>
      <c r="D914" s="79"/>
    </row>
    <row r="915" spans="2:4" ht="11.5" x14ac:dyDescent="0.25">
      <c r="B915" s="77"/>
      <c r="D915" s="79"/>
    </row>
    <row r="916" spans="2:4" ht="11.5" x14ac:dyDescent="0.25">
      <c r="B916" s="77"/>
      <c r="D916" s="79"/>
    </row>
    <row r="917" spans="2:4" ht="11.5" x14ac:dyDescent="0.25">
      <c r="B917" s="77"/>
      <c r="D917" s="79"/>
    </row>
    <row r="918" spans="2:4" ht="11.5" x14ac:dyDescent="0.25">
      <c r="B918" s="77"/>
      <c r="D918" s="79"/>
    </row>
    <row r="919" spans="2:4" ht="11.5" x14ac:dyDescent="0.25">
      <c r="B919" s="77"/>
      <c r="D919" s="79"/>
    </row>
    <row r="920" spans="2:4" ht="11.5" x14ac:dyDescent="0.25">
      <c r="B920" s="77"/>
      <c r="D920" s="79"/>
    </row>
    <row r="921" spans="2:4" ht="11.5" x14ac:dyDescent="0.25">
      <c r="B921" s="77"/>
      <c r="D921" s="79"/>
    </row>
    <row r="922" spans="2:4" ht="11.5" x14ac:dyDescent="0.25">
      <c r="B922" s="77"/>
      <c r="D922" s="79"/>
    </row>
    <row r="923" spans="2:4" ht="11.5" x14ac:dyDescent="0.25">
      <c r="B923" s="77"/>
      <c r="D923" s="79"/>
    </row>
    <row r="924" spans="2:4" ht="11.5" x14ac:dyDescent="0.25">
      <c r="B924" s="77"/>
      <c r="D924" s="79"/>
    </row>
    <row r="925" spans="2:4" ht="11.5" x14ac:dyDescent="0.25">
      <c r="B925" s="77"/>
      <c r="D925" s="79"/>
    </row>
    <row r="926" spans="2:4" ht="11.5" x14ac:dyDescent="0.25">
      <c r="B926" s="77"/>
      <c r="D926" s="79"/>
    </row>
    <row r="927" spans="2:4" ht="11.5" x14ac:dyDescent="0.25">
      <c r="B927" s="77"/>
      <c r="D927" s="79"/>
    </row>
    <row r="928" spans="2:4" ht="11.5" x14ac:dyDescent="0.25">
      <c r="B928" s="77"/>
      <c r="D928" s="79"/>
    </row>
    <row r="929" spans="2:4" ht="11.5" x14ac:dyDescent="0.25">
      <c r="B929" s="77"/>
      <c r="D929" s="79"/>
    </row>
    <row r="930" spans="2:4" ht="11.5" x14ac:dyDescent="0.25">
      <c r="B930" s="77"/>
      <c r="D930" s="79"/>
    </row>
    <row r="931" spans="2:4" ht="11.5" x14ac:dyDescent="0.25">
      <c r="B931" s="77"/>
      <c r="D931" s="79"/>
    </row>
    <row r="932" spans="2:4" ht="11.5" x14ac:dyDescent="0.25">
      <c r="B932" s="77"/>
      <c r="D932" s="79"/>
    </row>
    <row r="933" spans="2:4" ht="11.5" x14ac:dyDescent="0.25">
      <c r="B933" s="77"/>
      <c r="D933" s="79"/>
    </row>
    <row r="934" spans="2:4" ht="11.5" x14ac:dyDescent="0.25">
      <c r="B934" s="77"/>
      <c r="D934" s="79"/>
    </row>
    <row r="935" spans="2:4" ht="11.5" x14ac:dyDescent="0.25">
      <c r="B935" s="77"/>
      <c r="D935" s="79"/>
    </row>
    <row r="936" spans="2:4" ht="11.5" x14ac:dyDescent="0.25">
      <c r="B936" s="77"/>
      <c r="D936" s="79"/>
    </row>
    <row r="937" spans="2:4" ht="11.5" x14ac:dyDescent="0.25">
      <c r="B937" s="77"/>
      <c r="D937" s="79"/>
    </row>
    <row r="938" spans="2:4" ht="11.5" x14ac:dyDescent="0.25">
      <c r="B938" s="77"/>
      <c r="D938" s="79"/>
    </row>
    <row r="939" spans="2:4" ht="11.5" x14ac:dyDescent="0.25">
      <c r="B939" s="77"/>
      <c r="D939" s="79"/>
    </row>
    <row r="940" spans="2:4" ht="11.5" x14ac:dyDescent="0.25">
      <c r="B940" s="77"/>
      <c r="D940" s="79"/>
    </row>
    <row r="941" spans="2:4" ht="11.5" x14ac:dyDescent="0.25">
      <c r="B941" s="77"/>
      <c r="D941" s="79"/>
    </row>
    <row r="942" spans="2:4" ht="11.5" x14ac:dyDescent="0.25">
      <c r="B942" s="77"/>
      <c r="D942" s="79"/>
    </row>
    <row r="943" spans="2:4" ht="11.5" x14ac:dyDescent="0.25">
      <c r="B943" s="77"/>
      <c r="D943" s="79"/>
    </row>
    <row r="944" spans="2:4" ht="11.5" x14ac:dyDescent="0.25">
      <c r="B944" s="77"/>
      <c r="D944" s="79"/>
    </row>
    <row r="945" spans="2:4" ht="11.5" x14ac:dyDescent="0.25">
      <c r="B945" s="77"/>
      <c r="D945" s="79"/>
    </row>
    <row r="946" spans="2:4" ht="11.5" x14ac:dyDescent="0.25">
      <c r="B946" s="77"/>
      <c r="D946" s="79"/>
    </row>
    <row r="947" spans="2:4" ht="11.5" x14ac:dyDescent="0.25">
      <c r="B947" s="77"/>
      <c r="D947" s="79"/>
    </row>
    <row r="948" spans="2:4" ht="11.5" x14ac:dyDescent="0.25">
      <c r="B948" s="77"/>
      <c r="D948" s="79"/>
    </row>
    <row r="949" spans="2:4" ht="11.5" x14ac:dyDescent="0.25">
      <c r="B949" s="77"/>
      <c r="D949" s="79"/>
    </row>
    <row r="950" spans="2:4" ht="11.5" x14ac:dyDescent="0.25">
      <c r="B950" s="77"/>
      <c r="D950" s="79"/>
    </row>
    <row r="951" spans="2:4" ht="11.5" x14ac:dyDescent="0.25">
      <c r="B951" s="77"/>
      <c r="D951" s="79"/>
    </row>
    <row r="952" spans="2:4" ht="11.5" x14ac:dyDescent="0.25">
      <c r="B952" s="77"/>
      <c r="D952" s="79"/>
    </row>
    <row r="953" spans="2:4" ht="11.5" x14ac:dyDescent="0.25">
      <c r="B953" s="77"/>
      <c r="D953" s="79"/>
    </row>
    <row r="954" spans="2:4" ht="11.5" x14ac:dyDescent="0.25">
      <c r="B954" s="77"/>
      <c r="D954" s="79"/>
    </row>
    <row r="955" spans="2:4" ht="11.5" x14ac:dyDescent="0.25">
      <c r="B955" s="77"/>
      <c r="D955" s="79"/>
    </row>
    <row r="956" spans="2:4" ht="11.5" x14ac:dyDescent="0.25">
      <c r="B956" s="77"/>
      <c r="D956" s="79"/>
    </row>
    <row r="957" spans="2:4" ht="11.5" x14ac:dyDescent="0.25">
      <c r="B957" s="77"/>
      <c r="D957" s="79"/>
    </row>
    <row r="958" spans="2:4" ht="11.5" x14ac:dyDescent="0.25">
      <c r="B958" s="77"/>
      <c r="D958" s="79"/>
    </row>
    <row r="959" spans="2:4" ht="11.5" x14ac:dyDescent="0.25">
      <c r="B959" s="77"/>
      <c r="D959" s="79"/>
    </row>
    <row r="960" spans="2:4" ht="11.5" x14ac:dyDescent="0.25">
      <c r="B960" s="77"/>
      <c r="D960" s="79"/>
    </row>
    <row r="961" spans="2:4" ht="11.5" x14ac:dyDescent="0.25">
      <c r="B961" s="77"/>
      <c r="D961" s="79"/>
    </row>
    <row r="962" spans="2:4" ht="11.5" x14ac:dyDescent="0.25">
      <c r="B962" s="77"/>
      <c r="D962" s="79"/>
    </row>
    <row r="963" spans="2:4" ht="11.5" x14ac:dyDescent="0.25">
      <c r="B963" s="77"/>
      <c r="D963" s="79"/>
    </row>
    <row r="964" spans="2:4" ht="11.5" x14ac:dyDescent="0.25">
      <c r="B964" s="77"/>
      <c r="D964" s="79"/>
    </row>
    <row r="965" spans="2:4" ht="11.5" x14ac:dyDescent="0.25">
      <c r="B965" s="77"/>
      <c r="D965" s="79"/>
    </row>
    <row r="966" spans="2:4" ht="11.5" x14ac:dyDescent="0.25">
      <c r="B966" s="77"/>
      <c r="D966" s="79"/>
    </row>
    <row r="967" spans="2:4" ht="11.5" x14ac:dyDescent="0.25">
      <c r="B967" s="77"/>
      <c r="D967" s="79"/>
    </row>
    <row r="968" spans="2:4" ht="11.5" x14ac:dyDescent="0.25">
      <c r="B968" s="77"/>
      <c r="D968" s="79"/>
    </row>
    <row r="969" spans="2:4" ht="11.5" x14ac:dyDescent="0.25">
      <c r="B969" s="77"/>
      <c r="D969" s="79"/>
    </row>
    <row r="970" spans="2:4" ht="11.5" x14ac:dyDescent="0.25">
      <c r="B970" s="77"/>
      <c r="D970" s="79"/>
    </row>
    <row r="971" spans="2:4" ht="11.5" x14ac:dyDescent="0.25">
      <c r="B971" s="77"/>
      <c r="D971" s="79"/>
    </row>
    <row r="972" spans="2:4" ht="11.5" x14ac:dyDescent="0.25">
      <c r="B972" s="77"/>
      <c r="C972" s="100"/>
      <c r="D972" s="79"/>
    </row>
    <row r="973" spans="2:4" ht="11.5" x14ac:dyDescent="0.25">
      <c r="B973" s="77"/>
      <c r="C973" s="100"/>
      <c r="D973" s="79"/>
    </row>
    <row r="974" spans="2:4" ht="11.5" x14ac:dyDescent="0.25">
      <c r="B974" s="77"/>
      <c r="C974" s="100"/>
      <c r="D974" s="79"/>
    </row>
    <row r="975" spans="2:4" ht="11.5" x14ac:dyDescent="0.25">
      <c r="B975" s="77"/>
      <c r="C975" s="100"/>
      <c r="D975" s="79"/>
    </row>
    <row r="976" spans="2:4" ht="11.5" x14ac:dyDescent="0.25">
      <c r="B976" s="77"/>
      <c r="D976" s="79"/>
    </row>
    <row r="977" spans="2:4" ht="11.5" x14ac:dyDescent="0.25">
      <c r="B977" s="77"/>
      <c r="D977" s="79"/>
    </row>
    <row r="978" spans="2:4" ht="11.5" x14ac:dyDescent="0.25">
      <c r="D978" s="79"/>
    </row>
    <row r="979" spans="2:4" ht="11.5" x14ac:dyDescent="0.25">
      <c r="D979" s="79"/>
    </row>
    <row r="980" spans="2:4" ht="11.5" x14ac:dyDescent="0.25">
      <c r="D980" s="79"/>
    </row>
    <row r="981" spans="2:4" ht="11.5" x14ac:dyDescent="0.25">
      <c r="D981" s="79"/>
    </row>
    <row r="982" spans="2:4" ht="11.5" x14ac:dyDescent="0.25">
      <c r="D982" s="79"/>
    </row>
    <row r="983" spans="2:4" ht="11.5" x14ac:dyDescent="0.25">
      <c r="B983" s="77"/>
      <c r="D983" s="79"/>
    </row>
    <row r="984" spans="2:4" ht="11.5" x14ac:dyDescent="0.25">
      <c r="B984" s="77"/>
      <c r="D984" s="79"/>
    </row>
    <row r="985" spans="2:4" ht="11.5" x14ac:dyDescent="0.25">
      <c r="B985" s="77"/>
      <c r="D985" s="79"/>
    </row>
    <row r="986" spans="2:4" ht="11.5" x14ac:dyDescent="0.25">
      <c r="B986" s="77"/>
      <c r="D986" s="79"/>
    </row>
    <row r="987" spans="2:4" ht="11.5" x14ac:dyDescent="0.25">
      <c r="B987" s="77"/>
      <c r="D987" s="79"/>
    </row>
    <row r="988" spans="2:4" ht="11.5" x14ac:dyDescent="0.25">
      <c r="B988" s="77"/>
      <c r="D988" s="79"/>
    </row>
    <row r="989" spans="2:4" ht="11.5" x14ac:dyDescent="0.25">
      <c r="B989" s="77"/>
      <c r="D989" s="79"/>
    </row>
    <row r="990" spans="2:4" ht="11.5" x14ac:dyDescent="0.25">
      <c r="B990" s="77"/>
      <c r="D990" s="79"/>
    </row>
    <row r="991" spans="2:4" ht="11.5" x14ac:dyDescent="0.25">
      <c r="B991" s="77"/>
      <c r="D991" s="79"/>
    </row>
    <row r="992" spans="2:4" ht="11.5" x14ac:dyDescent="0.25">
      <c r="B992" s="77"/>
      <c r="D992" s="79"/>
    </row>
    <row r="993" spans="2:4" ht="11.5" x14ac:dyDescent="0.25">
      <c r="B993" s="77"/>
      <c r="D993" s="79"/>
    </row>
    <row r="994" spans="2:4" ht="11.5" x14ac:dyDescent="0.25">
      <c r="B994" s="77"/>
      <c r="D994" s="79"/>
    </row>
    <row r="995" spans="2:4" ht="11.5" x14ac:dyDescent="0.25">
      <c r="B995" s="77"/>
      <c r="D995" s="79"/>
    </row>
    <row r="996" spans="2:4" ht="11.5" x14ac:dyDescent="0.25">
      <c r="B996" s="77"/>
      <c r="D996" s="79"/>
    </row>
    <row r="997" spans="2:4" ht="11.5" x14ac:dyDescent="0.25">
      <c r="B997" s="77"/>
      <c r="D997" s="79"/>
    </row>
    <row r="998" spans="2:4" ht="11.5" x14ac:dyDescent="0.25">
      <c r="B998" s="77"/>
      <c r="D998" s="79"/>
    </row>
    <row r="999" spans="2:4" ht="11.5" x14ac:dyDescent="0.25">
      <c r="B999" s="77"/>
      <c r="D999" s="79"/>
    </row>
    <row r="1000" spans="2:4" ht="11.5" x14ac:dyDescent="0.25">
      <c r="B1000" s="77"/>
      <c r="D1000" s="79"/>
    </row>
    <row r="1001" spans="2:4" ht="11.5" x14ac:dyDescent="0.25">
      <c r="B1001" s="77"/>
      <c r="D1001" s="79"/>
    </row>
    <row r="1002" spans="2:4" ht="11.5" x14ac:dyDescent="0.25">
      <c r="B1002" s="77"/>
      <c r="D1002" s="79"/>
    </row>
    <row r="1003" spans="2:4" ht="11.5" x14ac:dyDescent="0.25">
      <c r="B1003" s="77"/>
      <c r="D1003" s="79"/>
    </row>
    <row r="1004" spans="2:4" ht="11.5" x14ac:dyDescent="0.25">
      <c r="B1004" s="77"/>
      <c r="D1004" s="79"/>
    </row>
    <row r="1005" spans="2:4" ht="11.5" x14ac:dyDescent="0.25">
      <c r="B1005" s="77"/>
      <c r="D1005" s="79"/>
    </row>
    <row r="1006" spans="2:4" ht="11.5" x14ac:dyDescent="0.25">
      <c r="B1006" s="77"/>
      <c r="D1006" s="79"/>
    </row>
    <row r="1007" spans="2:4" ht="11.5" x14ac:dyDescent="0.25">
      <c r="B1007" s="77"/>
      <c r="D1007" s="79"/>
    </row>
    <row r="1008" spans="2:4" ht="11.5" x14ac:dyDescent="0.25">
      <c r="B1008" s="77"/>
      <c r="D1008" s="79"/>
    </row>
    <row r="1009" spans="2:4" ht="11.5" x14ac:dyDescent="0.25">
      <c r="B1009" s="77"/>
      <c r="D1009" s="79"/>
    </row>
    <row r="1010" spans="2:4" ht="11.5" x14ac:dyDescent="0.25">
      <c r="B1010" s="77"/>
      <c r="D1010" s="79"/>
    </row>
    <row r="1011" spans="2:4" ht="11.5" x14ac:dyDescent="0.25">
      <c r="B1011" s="77"/>
      <c r="D1011" s="79"/>
    </row>
    <row r="1012" spans="2:4" ht="11.5" x14ac:dyDescent="0.25">
      <c r="B1012" s="77"/>
      <c r="D1012" s="79"/>
    </row>
    <row r="1013" spans="2:4" ht="11.5" x14ac:dyDescent="0.25">
      <c r="B1013" s="77"/>
      <c r="D1013" s="79"/>
    </row>
    <row r="1014" spans="2:4" ht="11.5" x14ac:dyDescent="0.25">
      <c r="B1014" s="77"/>
      <c r="D1014" s="79"/>
    </row>
    <row r="1015" spans="2:4" ht="11.5" x14ac:dyDescent="0.25">
      <c r="B1015" s="77"/>
      <c r="D1015" s="79"/>
    </row>
    <row r="1016" spans="2:4" ht="11.5" x14ac:dyDescent="0.25">
      <c r="B1016" s="77"/>
      <c r="D1016" s="79"/>
    </row>
    <row r="1017" spans="2:4" ht="11.5" x14ac:dyDescent="0.25">
      <c r="B1017" s="77"/>
      <c r="D1017" s="79"/>
    </row>
    <row r="1018" spans="2:4" ht="11.5" x14ac:dyDescent="0.25">
      <c r="B1018" s="77"/>
      <c r="D1018" s="79"/>
    </row>
    <row r="1019" spans="2:4" ht="11.5" x14ac:dyDescent="0.25">
      <c r="B1019" s="77"/>
      <c r="D1019" s="79"/>
    </row>
    <row r="1020" spans="2:4" ht="11.5" x14ac:dyDescent="0.25">
      <c r="B1020" s="77"/>
      <c r="D1020" s="79"/>
    </row>
    <row r="1021" spans="2:4" ht="11.5" x14ac:dyDescent="0.25">
      <c r="B1021" s="77"/>
      <c r="D1021" s="79"/>
    </row>
    <row r="1022" spans="2:4" ht="11.5" x14ac:dyDescent="0.25">
      <c r="B1022" s="77"/>
      <c r="D1022" s="79"/>
    </row>
    <row r="1023" spans="2:4" ht="11.5" x14ac:dyDescent="0.25">
      <c r="B1023" s="77"/>
      <c r="D1023" s="79"/>
    </row>
    <row r="1024" spans="2:4" ht="11.5" x14ac:dyDescent="0.25">
      <c r="B1024" s="77"/>
      <c r="D1024" s="79"/>
    </row>
    <row r="1025" spans="1:4" ht="11.5" x14ac:dyDescent="0.25">
      <c r="B1025" s="77"/>
      <c r="D1025" s="79"/>
    </row>
    <row r="1026" spans="1:4" ht="11.5" x14ac:dyDescent="0.25">
      <c r="B1026" s="77"/>
      <c r="D1026" s="79"/>
    </row>
    <row r="1027" spans="1:4" ht="11.5" x14ac:dyDescent="0.25">
      <c r="B1027" s="77"/>
      <c r="D1027" s="79"/>
    </row>
    <row r="1028" spans="1:4" ht="11.5" x14ac:dyDescent="0.25">
      <c r="B1028" s="77"/>
      <c r="D1028" s="79"/>
    </row>
    <row r="1029" spans="1:4" ht="11.5" x14ac:dyDescent="0.25">
      <c r="B1029" s="77"/>
      <c r="D1029" s="79"/>
    </row>
    <row r="1030" spans="1:4" ht="11.5" x14ac:dyDescent="0.25">
      <c r="B1030" s="77"/>
      <c r="D1030" s="79"/>
    </row>
    <row r="1031" spans="1:4" x14ac:dyDescent="0.35">
      <c r="A1031" s="30"/>
      <c r="B1031" s="80"/>
    </row>
    <row r="1032" spans="1:4" x14ac:dyDescent="0.35">
      <c r="A1032" s="30"/>
      <c r="B1032" s="80"/>
    </row>
    <row r="1033" spans="1:4" x14ac:dyDescent="0.35">
      <c r="A1033" s="30"/>
      <c r="B1033" s="80"/>
    </row>
    <row r="1034" spans="1:4" x14ac:dyDescent="0.35">
      <c r="A1034" s="30"/>
      <c r="B1034" s="80"/>
    </row>
    <row r="1035" spans="1:4" x14ac:dyDescent="0.35">
      <c r="A1035" s="30"/>
      <c r="B1035" s="80"/>
    </row>
    <row r="1036" spans="1:4" x14ac:dyDescent="0.35">
      <c r="A1036" s="30"/>
      <c r="B1036" s="80"/>
    </row>
    <row r="1037" spans="1:4" x14ac:dyDescent="0.35">
      <c r="A1037" s="30"/>
      <c r="B1037" s="80"/>
    </row>
    <row r="1038" spans="1:4" x14ac:dyDescent="0.35">
      <c r="A1038" s="30"/>
      <c r="B1038" s="80"/>
    </row>
    <row r="1039" spans="1:4" x14ac:dyDescent="0.35">
      <c r="A1039" s="30"/>
      <c r="B1039" s="80"/>
    </row>
    <row r="1040" spans="1:4" x14ac:dyDescent="0.35">
      <c r="A1040" s="30"/>
      <c r="B1040" s="80"/>
    </row>
    <row r="1041" spans="1:2" x14ac:dyDescent="0.35">
      <c r="A1041" s="30"/>
      <c r="B1041" s="80"/>
    </row>
    <row r="1042" spans="1:2" x14ac:dyDescent="0.35">
      <c r="A1042" s="30"/>
      <c r="B1042" s="80"/>
    </row>
    <row r="1043" spans="1:2" x14ac:dyDescent="0.35">
      <c r="A1043" s="30"/>
      <c r="B1043" s="80"/>
    </row>
    <row r="1044" spans="1:2" x14ac:dyDescent="0.35">
      <c r="A1044" s="30"/>
      <c r="B1044" s="80"/>
    </row>
    <row r="1045" spans="1:2" x14ac:dyDescent="0.35">
      <c r="A1045" s="30"/>
      <c r="B1045" s="80"/>
    </row>
    <row r="1046" spans="1:2" x14ac:dyDescent="0.35">
      <c r="A1046" s="30"/>
      <c r="B1046" s="80"/>
    </row>
    <row r="1047" spans="1:2" x14ac:dyDescent="0.35">
      <c r="A1047" s="30"/>
      <c r="B1047" s="80"/>
    </row>
    <row r="1048" spans="1:2" x14ac:dyDescent="0.35">
      <c r="A1048" s="30"/>
      <c r="B1048" s="80"/>
    </row>
    <row r="1049" spans="1:2" x14ac:dyDescent="0.35">
      <c r="A1049" s="30"/>
      <c r="B1049" s="80"/>
    </row>
    <row r="1050" spans="1:2" x14ac:dyDescent="0.35">
      <c r="A1050" s="30"/>
      <c r="B1050" s="80"/>
    </row>
    <row r="1051" spans="1:2" x14ac:dyDescent="0.35">
      <c r="A1051" s="30"/>
      <c r="B1051" s="80"/>
    </row>
    <row r="1052" spans="1:2" x14ac:dyDescent="0.35">
      <c r="A1052" s="30"/>
      <c r="B1052" s="80"/>
    </row>
    <row r="1053" spans="1:2" x14ac:dyDescent="0.35">
      <c r="A1053" s="30"/>
      <c r="B1053" s="80"/>
    </row>
    <row r="1054" spans="1:2" x14ac:dyDescent="0.35">
      <c r="A1054" s="30"/>
      <c r="B1054" s="80"/>
    </row>
    <row r="1055" spans="1:2" x14ac:dyDescent="0.35">
      <c r="A1055" s="30"/>
      <c r="B1055" s="80"/>
    </row>
    <row r="1056" spans="1:2" x14ac:dyDescent="0.35">
      <c r="A1056" s="30"/>
      <c r="B1056" s="80"/>
    </row>
    <row r="1057" spans="1:2" x14ac:dyDescent="0.35">
      <c r="A1057" s="30"/>
      <c r="B1057" s="80"/>
    </row>
    <row r="1058" spans="1:2" x14ac:dyDescent="0.35">
      <c r="A1058" s="30"/>
      <c r="B1058" s="80"/>
    </row>
    <row r="1059" spans="1:2" x14ac:dyDescent="0.35">
      <c r="A1059" s="30"/>
      <c r="B1059" s="80"/>
    </row>
    <row r="1060" spans="1:2" x14ac:dyDescent="0.35">
      <c r="A1060" s="30"/>
      <c r="B1060" s="80"/>
    </row>
    <row r="1061" spans="1:2" x14ac:dyDescent="0.35">
      <c r="A1061" s="30"/>
      <c r="B1061" s="80"/>
    </row>
    <row r="1062" spans="1:2" x14ac:dyDescent="0.35">
      <c r="A1062" s="30"/>
      <c r="B1062" s="80"/>
    </row>
    <row r="1063" spans="1:2" x14ac:dyDescent="0.35">
      <c r="A1063" s="30"/>
      <c r="B1063" s="80"/>
    </row>
    <row r="1064" spans="1:2" x14ac:dyDescent="0.35">
      <c r="A1064" s="30"/>
      <c r="B1064" s="80"/>
    </row>
    <row r="1065" spans="1:2" x14ac:dyDescent="0.35">
      <c r="A1065" s="30"/>
      <c r="B1065" s="80"/>
    </row>
    <row r="1066" spans="1:2" x14ac:dyDescent="0.35">
      <c r="A1066" s="30"/>
      <c r="B1066" s="80"/>
    </row>
    <row r="1067" spans="1:2" x14ac:dyDescent="0.35">
      <c r="A1067" s="30"/>
      <c r="B1067" s="80"/>
    </row>
    <row r="1068" spans="1:2" x14ac:dyDescent="0.35">
      <c r="A1068" s="30"/>
      <c r="B1068" s="80"/>
    </row>
    <row r="1069" spans="1:2" x14ac:dyDescent="0.35">
      <c r="A1069" s="30"/>
      <c r="B1069" s="80"/>
    </row>
    <row r="1070" spans="1:2" x14ac:dyDescent="0.35">
      <c r="A1070" s="30"/>
      <c r="B1070" s="80"/>
    </row>
    <row r="1071" spans="1:2" x14ac:dyDescent="0.35">
      <c r="A1071" s="30"/>
      <c r="B1071" s="80"/>
    </row>
    <row r="1072" spans="1:2" x14ac:dyDescent="0.35">
      <c r="A1072" s="30"/>
      <c r="B1072" s="80"/>
    </row>
    <row r="1073" spans="1:2" x14ac:dyDescent="0.35">
      <c r="A1073" s="30"/>
      <c r="B1073" s="80"/>
    </row>
    <row r="1074" spans="1:2" x14ac:dyDescent="0.35">
      <c r="A1074" s="30"/>
      <c r="B1074" s="80"/>
    </row>
    <row r="1075" spans="1:2" x14ac:dyDescent="0.35">
      <c r="A1075" s="30"/>
      <c r="B1075" s="80"/>
    </row>
    <row r="1076" spans="1:2" x14ac:dyDescent="0.35">
      <c r="A1076" s="30"/>
      <c r="B1076" s="80"/>
    </row>
    <row r="1077" spans="1:2" x14ac:dyDescent="0.35">
      <c r="A1077" s="30"/>
      <c r="B1077" s="80"/>
    </row>
    <row r="1078" spans="1:2" x14ac:dyDescent="0.35">
      <c r="A1078" s="30"/>
      <c r="B1078" s="80"/>
    </row>
    <row r="1079" spans="1:2" x14ac:dyDescent="0.35">
      <c r="A1079" s="30"/>
      <c r="B1079" s="80"/>
    </row>
    <row r="1080" spans="1:2" x14ac:dyDescent="0.35">
      <c r="A1080" s="30"/>
      <c r="B1080" s="80"/>
    </row>
    <row r="1081" spans="1:2" x14ac:dyDescent="0.35">
      <c r="A1081" s="30"/>
      <c r="B1081" s="80"/>
    </row>
    <row r="1082" spans="1:2" x14ac:dyDescent="0.35">
      <c r="A1082" s="30"/>
      <c r="B1082" s="80"/>
    </row>
    <row r="1083" spans="1:2" x14ac:dyDescent="0.35">
      <c r="A1083" s="30"/>
      <c r="B1083" s="80"/>
    </row>
    <row r="1084" spans="1:2" x14ac:dyDescent="0.35">
      <c r="A1084" s="30"/>
      <c r="B1084" s="80"/>
    </row>
    <row r="1085" spans="1:2" x14ac:dyDescent="0.35">
      <c r="A1085" s="30"/>
      <c r="B1085" s="80"/>
    </row>
    <row r="1086" spans="1:2" x14ac:dyDescent="0.35">
      <c r="A1086" s="30"/>
      <c r="B1086" s="80"/>
    </row>
    <row r="1087" spans="1:2" x14ac:dyDescent="0.35">
      <c r="A1087" s="30"/>
      <c r="B1087" s="80"/>
    </row>
    <row r="1088" spans="1:2" x14ac:dyDescent="0.35">
      <c r="A1088" s="30"/>
      <c r="B1088" s="80"/>
    </row>
    <row r="1089" spans="1:2" x14ac:dyDescent="0.35">
      <c r="A1089" s="30"/>
      <c r="B1089" s="80"/>
    </row>
    <row r="1090" spans="1:2" x14ac:dyDescent="0.35">
      <c r="A1090" s="30"/>
      <c r="B1090" s="80"/>
    </row>
    <row r="1091" spans="1:2" x14ac:dyDescent="0.35">
      <c r="A1091" s="30"/>
      <c r="B1091" s="80"/>
    </row>
    <row r="1092" spans="1:2" x14ac:dyDescent="0.35">
      <c r="A1092" s="30"/>
      <c r="B1092" s="80"/>
    </row>
    <row r="1093" spans="1:2" x14ac:dyDescent="0.35">
      <c r="A1093" s="30"/>
      <c r="B1093" s="80"/>
    </row>
    <row r="1094" spans="1:2" x14ac:dyDescent="0.35">
      <c r="A1094" s="30"/>
      <c r="B1094" s="80"/>
    </row>
    <row r="1095" spans="1:2" x14ac:dyDescent="0.35">
      <c r="A1095" s="30"/>
      <c r="B1095" s="80"/>
    </row>
    <row r="1096" spans="1:2" x14ac:dyDescent="0.35">
      <c r="A1096" s="30"/>
      <c r="B1096" s="80"/>
    </row>
    <row r="1097" spans="1:2" x14ac:dyDescent="0.35">
      <c r="A1097" s="30"/>
      <c r="B1097" s="80"/>
    </row>
    <row r="1098" spans="1:2" x14ac:dyDescent="0.35">
      <c r="A1098" s="30"/>
      <c r="B1098" s="80"/>
    </row>
    <row r="1099" spans="1:2" x14ac:dyDescent="0.35">
      <c r="A1099" s="30"/>
      <c r="B1099" s="80"/>
    </row>
    <row r="1100" spans="1:2" x14ac:dyDescent="0.35">
      <c r="A1100" s="30"/>
      <c r="B1100" s="80"/>
    </row>
    <row r="1101" spans="1:2" x14ac:dyDescent="0.35">
      <c r="A1101" s="30"/>
      <c r="B1101" s="80"/>
    </row>
    <row r="1102" spans="1:2" x14ac:dyDescent="0.35">
      <c r="A1102" s="30"/>
      <c r="B1102" s="80"/>
    </row>
    <row r="1103" spans="1:2" x14ac:dyDescent="0.35">
      <c r="A1103" s="30"/>
      <c r="B1103" s="80"/>
    </row>
    <row r="1104" spans="1:2" x14ac:dyDescent="0.35">
      <c r="A1104" s="30"/>
      <c r="B1104" s="80"/>
    </row>
    <row r="1105" spans="1:2" x14ac:dyDescent="0.35">
      <c r="A1105" s="30"/>
      <c r="B1105" s="80"/>
    </row>
    <row r="1106" spans="1:2" x14ac:dyDescent="0.35">
      <c r="A1106" s="30"/>
      <c r="B1106" s="80"/>
    </row>
    <row r="1107" spans="1:2" x14ac:dyDescent="0.35">
      <c r="A1107" s="30"/>
      <c r="B1107" s="80"/>
    </row>
  </sheetData>
  <mergeCells count="1">
    <mergeCell ref="E1:J1"/>
  </mergeCells>
  <pageMargins left="0.7" right="0.7" top="1.25" bottom="0.65277777777777779" header="0.3" footer="0.3"/>
  <pageSetup scale="46" fitToHeight="0" orientation="portrait"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00000"/>
    <pageSetUpPr autoPageBreaks="0"/>
  </sheetPr>
  <dimension ref="A1:J61"/>
  <sheetViews>
    <sheetView showGridLines="0" tabSelected="1" zoomScaleNormal="100" workbookViewId="0">
      <selection activeCell="J32" sqref="J32"/>
    </sheetView>
  </sheetViews>
  <sheetFormatPr defaultRowHeight="14.5" x14ac:dyDescent="0.35"/>
  <cols>
    <col min="1" max="8" width="13.7265625" customWidth="1"/>
  </cols>
  <sheetData>
    <row r="1" spans="1:8" x14ac:dyDescent="0.35">
      <c r="A1" s="74"/>
      <c r="B1" s="173"/>
      <c r="C1" s="173"/>
      <c r="D1" s="173"/>
      <c r="E1" s="173"/>
      <c r="F1" s="173"/>
      <c r="G1" s="173"/>
      <c r="H1" s="75"/>
    </row>
    <row r="2" spans="1:8" x14ac:dyDescent="0.35">
      <c r="A2" s="71"/>
      <c r="B2" s="174"/>
      <c r="C2" s="174"/>
      <c r="D2" s="174"/>
      <c r="E2" s="174"/>
      <c r="F2" s="174"/>
      <c r="G2" s="174"/>
      <c r="H2" s="70"/>
    </row>
    <row r="3" spans="1:8" x14ac:dyDescent="0.35">
      <c r="A3" s="71"/>
      <c r="B3" s="174"/>
      <c r="C3" s="174"/>
      <c r="D3" s="174"/>
      <c r="E3" s="174"/>
      <c r="F3" s="174"/>
      <c r="G3" s="174"/>
      <c r="H3" s="70"/>
    </row>
    <row r="4" spans="1:8" x14ac:dyDescent="0.35">
      <c r="A4" s="71"/>
      <c r="B4" s="174"/>
      <c r="C4" s="174"/>
      <c r="D4" s="174"/>
      <c r="E4" s="174"/>
      <c r="F4" s="174"/>
      <c r="G4" s="174"/>
      <c r="H4" s="70"/>
    </row>
    <row r="5" spans="1:8" x14ac:dyDescent="0.35">
      <c r="A5" s="71"/>
      <c r="B5" s="174"/>
      <c r="C5" s="174"/>
      <c r="D5" s="174"/>
      <c r="E5" s="174"/>
      <c r="F5" s="174"/>
      <c r="G5" s="174"/>
      <c r="H5" s="70"/>
    </row>
    <row r="6" spans="1:8" x14ac:dyDescent="0.35">
      <c r="A6" s="71"/>
      <c r="B6" s="174"/>
      <c r="C6" s="174"/>
      <c r="D6" s="174"/>
      <c r="E6" s="174"/>
      <c r="F6" s="174"/>
      <c r="G6" s="174"/>
      <c r="H6" s="70"/>
    </row>
    <row r="7" spans="1:8" x14ac:dyDescent="0.35">
      <c r="A7" s="71"/>
      <c r="B7" s="174"/>
      <c r="C7" s="174"/>
      <c r="D7" s="174"/>
      <c r="E7" s="174"/>
      <c r="F7" s="174"/>
      <c r="G7" s="174"/>
      <c r="H7" s="70"/>
    </row>
    <row r="8" spans="1:8" x14ac:dyDescent="0.35">
      <c r="A8" s="71"/>
      <c r="B8" s="174"/>
      <c r="C8" s="174"/>
      <c r="D8" s="174"/>
      <c r="E8" s="174"/>
      <c r="F8" s="174"/>
      <c r="G8" s="174"/>
      <c r="H8" s="70"/>
    </row>
    <row r="9" spans="1:8" x14ac:dyDescent="0.35">
      <c r="A9" s="71"/>
      <c r="B9" s="174"/>
      <c r="C9" s="174"/>
      <c r="D9" s="174"/>
      <c r="E9" s="174"/>
      <c r="F9" s="174"/>
      <c r="G9" s="174"/>
      <c r="H9" s="70"/>
    </row>
    <row r="10" spans="1:8" ht="15" customHeight="1" x14ac:dyDescent="0.35">
      <c r="A10" s="63"/>
      <c r="B10" s="196" t="s">
        <v>1957</v>
      </c>
      <c r="C10" s="196"/>
      <c r="D10" s="196"/>
      <c r="E10" s="196"/>
      <c r="F10" s="196"/>
      <c r="G10" s="196"/>
      <c r="H10" s="61"/>
    </row>
    <row r="11" spans="1:8" x14ac:dyDescent="0.35">
      <c r="A11" s="63"/>
      <c r="B11" s="196"/>
      <c r="C11" s="196"/>
      <c r="D11" s="196"/>
      <c r="E11" s="196"/>
      <c r="F11" s="196"/>
      <c r="G11" s="196"/>
      <c r="H11" s="61"/>
    </row>
    <row r="12" spans="1:8" x14ac:dyDescent="0.35">
      <c r="A12" s="63"/>
      <c r="B12" s="197" t="s">
        <v>44</v>
      </c>
      <c r="C12" s="197"/>
      <c r="D12" s="197"/>
      <c r="E12" s="197"/>
      <c r="F12" s="197"/>
      <c r="G12" s="197"/>
      <c r="H12" s="61"/>
    </row>
    <row r="13" spans="1:8" ht="15" customHeight="1" x14ac:dyDescent="0.35">
      <c r="A13" s="72"/>
      <c r="B13" s="197"/>
      <c r="C13" s="197"/>
      <c r="D13" s="197"/>
      <c r="E13" s="197"/>
      <c r="F13" s="197"/>
      <c r="G13" s="197"/>
      <c r="H13" s="61"/>
    </row>
    <row r="14" spans="1:8" x14ac:dyDescent="0.35">
      <c r="A14" s="72"/>
      <c r="B14" s="197"/>
      <c r="C14" s="197"/>
      <c r="D14" s="197"/>
      <c r="E14" s="197"/>
      <c r="F14" s="197"/>
      <c r="G14" s="197"/>
      <c r="H14" s="61"/>
    </row>
    <row r="15" spans="1:8" ht="15" customHeight="1" x14ac:dyDescent="0.35">
      <c r="A15" s="63"/>
      <c r="B15" s="54"/>
      <c r="C15" s="190">
        <v>1</v>
      </c>
      <c r="D15" s="191"/>
      <c r="E15" s="191"/>
      <c r="F15" s="192"/>
      <c r="G15" s="54"/>
      <c r="H15" s="61"/>
    </row>
    <row r="16" spans="1:8" ht="15.75" customHeight="1" x14ac:dyDescent="0.35">
      <c r="A16" s="63"/>
      <c r="B16" s="54"/>
      <c r="C16" s="193"/>
      <c r="D16" s="194"/>
      <c r="E16" s="194"/>
      <c r="F16" s="195"/>
      <c r="G16" s="54"/>
      <c r="H16" s="61"/>
    </row>
    <row r="17" spans="1:10" x14ac:dyDescent="0.35">
      <c r="A17" s="63"/>
      <c r="B17" s="54"/>
      <c r="C17" s="54"/>
      <c r="D17" s="54"/>
      <c r="E17" s="54"/>
      <c r="F17" s="54"/>
      <c r="G17" s="54"/>
      <c r="H17" s="61"/>
    </row>
    <row r="18" spans="1:10" ht="15" customHeight="1" x14ac:dyDescent="0.35">
      <c r="A18" s="73"/>
      <c r="B18" s="69"/>
      <c r="C18" s="198" t="s">
        <v>222</v>
      </c>
      <c r="D18" s="198"/>
      <c r="E18" s="198"/>
      <c r="F18" s="198"/>
      <c r="G18" s="69"/>
      <c r="H18" s="61"/>
    </row>
    <row r="19" spans="1:10" ht="15" customHeight="1" x14ac:dyDescent="0.35">
      <c r="A19" s="73"/>
      <c r="B19" s="69"/>
      <c r="C19" s="198"/>
      <c r="D19" s="198"/>
      <c r="E19" s="198"/>
      <c r="F19" s="198"/>
      <c r="G19" s="69"/>
      <c r="H19" s="61"/>
    </row>
    <row r="20" spans="1:10" x14ac:dyDescent="0.35">
      <c r="A20" s="64"/>
      <c r="B20" s="54"/>
      <c r="C20" s="54"/>
      <c r="D20" s="54"/>
      <c r="E20" s="54"/>
      <c r="F20" s="54"/>
      <c r="G20" s="54"/>
      <c r="H20" s="62"/>
    </row>
    <row r="21" spans="1:10" x14ac:dyDescent="0.35">
      <c r="A21" s="199" t="s">
        <v>232</v>
      </c>
      <c r="B21" s="200"/>
      <c r="C21" s="200"/>
      <c r="D21" s="200"/>
      <c r="E21" s="200"/>
      <c r="F21" s="200"/>
      <c r="G21" s="200"/>
      <c r="H21" s="200"/>
    </row>
    <row r="22" spans="1:10" x14ac:dyDescent="0.35">
      <c r="A22" s="201"/>
      <c r="B22" s="201"/>
      <c r="C22" s="201"/>
      <c r="D22" s="201"/>
      <c r="E22" s="201"/>
      <c r="F22" s="201"/>
      <c r="G22" s="201"/>
      <c r="H22" s="201"/>
    </row>
    <row r="23" spans="1:10" x14ac:dyDescent="0.35">
      <c r="A23" s="202" t="s">
        <v>231</v>
      </c>
      <c r="B23" s="203"/>
      <c r="C23" s="203"/>
      <c r="D23" s="203"/>
      <c r="E23" s="203"/>
      <c r="F23" s="203"/>
      <c r="G23" s="203"/>
      <c r="H23" s="204"/>
    </row>
    <row r="24" spans="1:10" x14ac:dyDescent="0.35">
      <c r="A24" s="205"/>
      <c r="B24" s="206"/>
      <c r="C24" s="206"/>
      <c r="D24" s="206"/>
      <c r="E24" s="206"/>
      <c r="F24" s="206"/>
      <c r="G24" s="206"/>
      <c r="H24" s="207"/>
    </row>
    <row r="25" spans="1:10" ht="15" customHeight="1" x14ac:dyDescent="0.35">
      <c r="A25" s="208" t="s">
        <v>1344</v>
      </c>
      <c r="B25" s="209"/>
      <c r="C25" s="208" t="s">
        <v>223</v>
      </c>
      <c r="D25" s="209"/>
      <c r="E25" s="214" t="s">
        <v>1527</v>
      </c>
      <c r="F25" s="209"/>
      <c r="G25" s="215" t="s">
        <v>1999</v>
      </c>
      <c r="H25" s="216"/>
    </row>
    <row r="26" spans="1:10" ht="15" customHeight="1" x14ac:dyDescent="0.35">
      <c r="A26" s="210"/>
      <c r="B26" s="211"/>
      <c r="C26" s="210"/>
      <c r="D26" s="211"/>
      <c r="E26" s="210"/>
      <c r="F26" s="211"/>
      <c r="G26" s="217"/>
      <c r="H26" s="218"/>
    </row>
    <row r="27" spans="1:10" ht="15" customHeight="1" x14ac:dyDescent="0.35">
      <c r="A27" s="212"/>
      <c r="B27" s="213"/>
      <c r="C27" s="212"/>
      <c r="D27" s="213"/>
      <c r="E27" s="212"/>
      <c r="F27" s="213"/>
      <c r="G27" s="219"/>
      <c r="H27" s="220"/>
    </row>
    <row r="28" spans="1:10" x14ac:dyDescent="0.35">
      <c r="A28" s="188" t="s">
        <v>1345</v>
      </c>
      <c r="B28" s="189"/>
      <c r="C28" s="184" t="s">
        <v>224</v>
      </c>
      <c r="D28" s="184"/>
      <c r="E28" s="184" t="s">
        <v>1392</v>
      </c>
      <c r="F28" s="184"/>
      <c r="G28" s="184" t="s">
        <v>2136</v>
      </c>
      <c r="H28" s="185"/>
    </row>
    <row r="29" spans="1:10" x14ac:dyDescent="0.35">
      <c r="A29" s="176" t="s">
        <v>1465</v>
      </c>
      <c r="B29" s="176"/>
      <c r="C29" s="176" t="s">
        <v>225</v>
      </c>
      <c r="D29" s="176"/>
      <c r="E29" s="176"/>
      <c r="F29" s="176"/>
      <c r="G29" s="186" t="s">
        <v>228</v>
      </c>
      <c r="H29" s="187"/>
    </row>
    <row r="30" spans="1:10" ht="15" customHeight="1" x14ac:dyDescent="0.35">
      <c r="A30" s="176" t="s">
        <v>1561</v>
      </c>
      <c r="B30" s="176"/>
      <c r="C30" s="176" t="s">
        <v>226</v>
      </c>
      <c r="D30" s="176"/>
      <c r="E30" s="176"/>
      <c r="F30" s="176"/>
      <c r="G30" s="176" t="s">
        <v>229</v>
      </c>
      <c r="H30" s="183"/>
      <c r="I30" s="67"/>
      <c r="J30" s="67"/>
    </row>
    <row r="31" spans="1:10" x14ac:dyDescent="0.35">
      <c r="A31" s="176" t="s">
        <v>1565</v>
      </c>
      <c r="B31" s="176"/>
      <c r="C31" s="180" t="s">
        <v>227</v>
      </c>
      <c r="D31" s="180"/>
      <c r="E31" s="176"/>
      <c r="F31" s="176"/>
      <c r="G31" s="176" t="s">
        <v>230</v>
      </c>
      <c r="H31" s="183"/>
    </row>
    <row r="32" spans="1:10" ht="15" customHeight="1" x14ac:dyDescent="0.35">
      <c r="A32" s="176" t="s">
        <v>1936</v>
      </c>
      <c r="B32" s="176"/>
      <c r="C32" s="180" t="s">
        <v>1346</v>
      </c>
      <c r="D32" s="180"/>
      <c r="E32" s="175"/>
      <c r="F32" s="175"/>
      <c r="G32" s="180" t="s">
        <v>1751</v>
      </c>
      <c r="H32" s="181"/>
    </row>
    <row r="33" spans="1:8" ht="15" customHeight="1" x14ac:dyDescent="0.35">
      <c r="A33" s="180" t="s">
        <v>1526</v>
      </c>
      <c r="B33" s="180"/>
      <c r="C33" s="176"/>
      <c r="D33" s="176"/>
      <c r="E33" s="106"/>
      <c r="F33" s="106"/>
      <c r="G33" s="180" t="s">
        <v>1156</v>
      </c>
      <c r="H33" s="181"/>
    </row>
    <row r="34" spans="1:8" ht="15" customHeight="1" x14ac:dyDescent="0.35">
      <c r="A34" s="123"/>
      <c r="B34" s="123"/>
      <c r="C34" s="176"/>
      <c r="D34" s="176"/>
      <c r="E34" s="182"/>
      <c r="F34" s="182"/>
      <c r="G34" s="180" t="s">
        <v>2138</v>
      </c>
      <c r="H34" s="181"/>
    </row>
    <row r="35" spans="1:8" ht="15" customHeight="1" x14ac:dyDescent="0.35">
      <c r="A35" s="177"/>
      <c r="B35" s="176"/>
      <c r="C35" s="176"/>
      <c r="D35" s="176"/>
      <c r="E35" s="175"/>
      <c r="F35" s="175"/>
      <c r="G35" s="180"/>
      <c r="H35" s="181"/>
    </row>
    <row r="36" spans="1:8" ht="15" customHeight="1" x14ac:dyDescent="0.35">
      <c r="A36" s="177"/>
      <c r="B36" s="176"/>
      <c r="C36" s="176"/>
      <c r="D36" s="176"/>
      <c r="E36" s="176"/>
      <c r="F36" s="176"/>
      <c r="G36" s="224"/>
      <c r="H36" s="225"/>
    </row>
    <row r="37" spans="1:8" x14ac:dyDescent="0.35">
      <c r="A37" s="178"/>
      <c r="B37" s="179"/>
      <c r="C37" s="221"/>
      <c r="D37" s="221"/>
      <c r="E37" s="226"/>
      <c r="F37" s="226"/>
      <c r="G37" s="222"/>
      <c r="H37" s="223"/>
    </row>
    <row r="61" spans="4:4" x14ac:dyDescent="0.35">
      <c r="D61" s="9"/>
    </row>
  </sheetData>
  <sheetProtection algorithmName="SHA-512" hashValue="7TkJM5WgPhgYkNr0kfr2JKKyovr6KLC2LYxXzyUbEDOBf3emTtOHhhdP+YMfSZwIHN7sDP7IkRHSeBu/4E2nMw==" saltValue="GknEzVrf0TowT3iua5344A==" spinCount="100000" sheet="1" objects="1" scenarios="1"/>
  <mergeCells count="49">
    <mergeCell ref="C37:D37"/>
    <mergeCell ref="G37:H37"/>
    <mergeCell ref="G36:H36"/>
    <mergeCell ref="A35:B35"/>
    <mergeCell ref="E37:F37"/>
    <mergeCell ref="A23:H24"/>
    <mergeCell ref="A25:B27"/>
    <mergeCell ref="C25:D27"/>
    <mergeCell ref="E25:F27"/>
    <mergeCell ref="G25:H27"/>
    <mergeCell ref="C15:F16"/>
    <mergeCell ref="B10:G11"/>
    <mergeCell ref="B12:G14"/>
    <mergeCell ref="C18:F19"/>
    <mergeCell ref="A21:H22"/>
    <mergeCell ref="G28:H28"/>
    <mergeCell ref="A29:B29"/>
    <mergeCell ref="C29:D29"/>
    <mergeCell ref="E29:F29"/>
    <mergeCell ref="G29:H29"/>
    <mergeCell ref="A28:B28"/>
    <mergeCell ref="C28:D28"/>
    <mergeCell ref="E28:F28"/>
    <mergeCell ref="G30:H30"/>
    <mergeCell ref="A31:B31"/>
    <mergeCell ref="C31:D31"/>
    <mergeCell ref="E31:F31"/>
    <mergeCell ref="G31:H31"/>
    <mergeCell ref="A32:B32"/>
    <mergeCell ref="A33:B33"/>
    <mergeCell ref="A30:B30"/>
    <mergeCell ref="C30:D30"/>
    <mergeCell ref="E30:F30"/>
    <mergeCell ref="B1:G9"/>
    <mergeCell ref="E32:F32"/>
    <mergeCell ref="C36:D36"/>
    <mergeCell ref="A36:B36"/>
    <mergeCell ref="A37:B37"/>
    <mergeCell ref="G33:H33"/>
    <mergeCell ref="G32:H32"/>
    <mergeCell ref="E34:F34"/>
    <mergeCell ref="E35:F35"/>
    <mergeCell ref="E36:F36"/>
    <mergeCell ref="G35:H35"/>
    <mergeCell ref="G34:H34"/>
    <mergeCell ref="C32:D32"/>
    <mergeCell ref="C33:D33"/>
    <mergeCell ref="C34:D34"/>
    <mergeCell ref="C35:D35"/>
  </mergeCells>
  <hyperlinks>
    <hyperlink ref="A28:B28" location="'JAM Advantage Picket'!A1" display="Advantage Picket"/>
    <hyperlink ref="A29:B29" location="'JAM Advantage Horizontal Cable'!A1" display="Advantage Horizontal Cable"/>
    <hyperlink ref="C28:D28" location="'Regal Picket'!A1" display="Regal Picket"/>
    <hyperlink ref="C29:D29" location="'Regal Glass'!A1" display="Regal Glass"/>
    <hyperlink ref="C30:D30" location="'Regal Crystal Rail'!A1" display="Crystal Rail"/>
    <hyperlink ref="E28:F28" location="'Pro Series'!A1" display="JAM Pro Series"/>
    <hyperlink ref="C32:D32" location="'Regal Telesteps'!A1" display="Telesteps Ladders"/>
    <hyperlink ref="C31:D31" location="'Regal ADA Handrail'!A1" display="Regal ADA Handrail"/>
    <hyperlink ref="A30:B30" location="'Posts &amp; Wraps'!A1" display="Aluminum Posts &amp; Post Wraps"/>
    <hyperlink ref="A31:B31" location="'External Cable Fittings'!A1" display="External Cable Fittings"/>
    <hyperlink ref="A32:B32" location="'JAM Vertirod'!A1" display="Advantage VertiRod"/>
    <hyperlink ref="A33:B33" location="'Aluminum ADA'!A1" display="Aluminum ADA Handrail"/>
    <hyperlink ref="G28:H28" location="'G-Tape'!A1" display="G-Tape"/>
    <hyperlink ref="G29:H29" location="'Vinyl Posts-Caps-Trims-Lineals'!A1" display="Posts, Caps, Trims &amp; Lineals"/>
    <hyperlink ref="G30:H30" location="'LMT Lighting'!A1" display="LMT Low Voltage"/>
    <hyperlink ref="G31:H31" location="'LMT Lighting'!A1" display="LMT Solar"/>
    <hyperlink ref="G32:H32" location="Pergolas!A1" display="Vinyl Pergolas"/>
    <hyperlink ref="G33:H33" location="'LMT Vinyl Arbors'!A1" display="LMT Vinyl Arbors"/>
    <hyperlink ref="G34:H34" location="Fence!A1" display="Fence"/>
  </hyperlinks>
  <pageMargins left="0.5" right="0.5" top="0.8" bottom="0.8" header="0.1" footer="0.1"/>
  <pageSetup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pageSetUpPr autoPageBreaks="0"/>
  </sheetPr>
  <dimension ref="A1:B35"/>
  <sheetViews>
    <sheetView showGridLines="0" workbookViewId="0">
      <selection activeCell="A2" sqref="A2:B3"/>
    </sheetView>
  </sheetViews>
  <sheetFormatPr defaultRowHeight="14.5" x14ac:dyDescent="0.35"/>
  <cols>
    <col min="1" max="1" width="42.453125" customWidth="1"/>
    <col min="2" max="2" width="48" customWidth="1"/>
  </cols>
  <sheetData>
    <row r="1" spans="1:2" ht="73" customHeight="1" x14ac:dyDescent="0.35">
      <c r="A1" s="113" t="s">
        <v>1420</v>
      </c>
      <c r="B1" s="5"/>
    </row>
    <row r="2" spans="1:2" ht="409.5" customHeight="1" x14ac:dyDescent="0.35">
      <c r="A2" s="227" t="s">
        <v>1752</v>
      </c>
      <c r="B2" s="227"/>
    </row>
    <row r="3" spans="1:2" ht="231" customHeight="1" x14ac:dyDescent="0.35">
      <c r="A3" s="227"/>
      <c r="B3" s="227"/>
    </row>
    <row r="4" spans="1:2" x14ac:dyDescent="0.35">
      <c r="A4" s="18"/>
      <c r="B4" s="18"/>
    </row>
    <row r="5" spans="1:2" x14ac:dyDescent="0.35">
      <c r="A5" s="18"/>
      <c r="B5" s="18"/>
    </row>
    <row r="6" spans="1:2" x14ac:dyDescent="0.35">
      <c r="A6" s="18"/>
      <c r="B6" s="18"/>
    </row>
    <row r="7" spans="1:2" x14ac:dyDescent="0.35">
      <c r="A7" s="18"/>
      <c r="B7" s="18"/>
    </row>
    <row r="8" spans="1:2" x14ac:dyDescent="0.35">
      <c r="A8" s="18"/>
      <c r="B8" s="18"/>
    </row>
    <row r="9" spans="1:2" x14ac:dyDescent="0.35">
      <c r="A9" s="18"/>
      <c r="B9" s="18"/>
    </row>
    <row r="10" spans="1:2" x14ac:dyDescent="0.35">
      <c r="A10" s="18"/>
      <c r="B10" s="18"/>
    </row>
    <row r="11" spans="1:2" x14ac:dyDescent="0.35">
      <c r="A11" s="18"/>
      <c r="B11" s="18"/>
    </row>
    <row r="12" spans="1:2" x14ac:dyDescent="0.35">
      <c r="A12" s="18"/>
      <c r="B12" s="18"/>
    </row>
    <row r="13" spans="1:2" x14ac:dyDescent="0.35">
      <c r="A13" s="18"/>
      <c r="B13" s="18"/>
    </row>
    <row r="14" spans="1:2" x14ac:dyDescent="0.35">
      <c r="A14" s="18"/>
      <c r="B14" s="18"/>
    </row>
    <row r="15" spans="1:2" x14ac:dyDescent="0.35">
      <c r="A15" s="18"/>
      <c r="B15" s="18"/>
    </row>
    <row r="16" spans="1:2" x14ac:dyDescent="0.35">
      <c r="A16" s="18"/>
      <c r="B16" s="18"/>
    </row>
    <row r="17" spans="1:2" x14ac:dyDescent="0.35">
      <c r="A17" s="18"/>
      <c r="B17" s="18"/>
    </row>
    <row r="18" spans="1:2" x14ac:dyDescent="0.35">
      <c r="A18" s="18"/>
      <c r="B18" s="18"/>
    </row>
    <row r="19" spans="1:2" x14ac:dyDescent="0.35">
      <c r="A19" s="18"/>
      <c r="B19" s="18"/>
    </row>
    <row r="20" spans="1:2" x14ac:dyDescent="0.35">
      <c r="A20" s="18"/>
      <c r="B20" s="18"/>
    </row>
    <row r="21" spans="1:2" x14ac:dyDescent="0.35">
      <c r="A21" s="18"/>
      <c r="B21" s="18"/>
    </row>
    <row r="22" spans="1:2" x14ac:dyDescent="0.35">
      <c r="A22" s="18"/>
      <c r="B22" s="18"/>
    </row>
    <row r="23" spans="1:2" x14ac:dyDescent="0.35">
      <c r="A23" s="18"/>
      <c r="B23" s="18"/>
    </row>
    <row r="24" spans="1:2" x14ac:dyDescent="0.35">
      <c r="A24" s="18"/>
      <c r="B24" s="18"/>
    </row>
    <row r="25" spans="1:2" x14ac:dyDescent="0.35">
      <c r="A25" s="18"/>
      <c r="B25" s="18"/>
    </row>
    <row r="26" spans="1:2" x14ac:dyDescent="0.35">
      <c r="A26" s="18"/>
      <c r="B26" s="18"/>
    </row>
    <row r="27" spans="1:2" x14ac:dyDescent="0.35">
      <c r="A27" s="18"/>
      <c r="B27" s="18"/>
    </row>
    <row r="28" spans="1:2" x14ac:dyDescent="0.35">
      <c r="A28" s="18"/>
      <c r="B28" s="18"/>
    </row>
    <row r="29" spans="1:2" x14ac:dyDescent="0.35">
      <c r="A29" s="18"/>
      <c r="B29" s="18"/>
    </row>
    <row r="30" spans="1:2" ht="12.75" customHeight="1" x14ac:dyDescent="0.35">
      <c r="A30" s="18"/>
      <c r="B30" s="18"/>
    </row>
    <row r="31" spans="1:2" x14ac:dyDescent="0.35">
      <c r="A31" s="16"/>
      <c r="B31" s="17"/>
    </row>
    <row r="32" spans="1:2" x14ac:dyDescent="0.35">
      <c r="A32" s="17"/>
      <c r="B32" s="17"/>
    </row>
    <row r="33" spans="1:2" x14ac:dyDescent="0.35">
      <c r="A33" s="17"/>
      <c r="B33" s="17"/>
    </row>
    <row r="34" spans="1:2" x14ac:dyDescent="0.35">
      <c r="A34" s="17"/>
      <c r="B34" s="17"/>
    </row>
    <row r="35" spans="1:2" x14ac:dyDescent="0.35">
      <c r="A35" s="17"/>
      <c r="B35" s="17"/>
    </row>
  </sheetData>
  <sheetProtection algorithmName="SHA-512" hashValue="5KAp0KxmjXJiJAebW8f1FQTmnXiTnnKZI2s83JcGosX+PyWSTNduE9eVk14oBGJgLTsvNZQ3JKBEp80ymscqbQ==" saltValue="YkwubJXE4fQk/fdE72SjLw==" spinCount="100000" sheet="1" objects="1" scenarios="1"/>
  <mergeCells count="1">
    <mergeCell ref="A2:B3"/>
  </mergeCells>
  <pageMargins left="0.7" right="0.7" top="0.75" bottom="0.75" header="0.3" footer="0.3"/>
  <pageSetup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sheetPr>
  <dimension ref="A1:B37"/>
  <sheetViews>
    <sheetView showGridLines="0" workbookViewId="0">
      <selection activeCell="F61" sqref="F61"/>
    </sheetView>
  </sheetViews>
  <sheetFormatPr defaultRowHeight="14.5" x14ac:dyDescent="0.35"/>
  <cols>
    <col min="1" max="1" width="41" customWidth="1"/>
    <col min="2" max="2" width="49.453125" customWidth="1"/>
  </cols>
  <sheetData>
    <row r="1" spans="1:2" ht="73" customHeight="1" x14ac:dyDescent="0.35">
      <c r="A1" s="15" t="s">
        <v>45</v>
      </c>
      <c r="B1" s="5"/>
    </row>
    <row r="2" spans="1:2" ht="15" customHeight="1" x14ac:dyDescent="0.35">
      <c r="A2" s="228"/>
      <c r="B2" s="228"/>
    </row>
    <row r="3" spans="1:2" x14ac:dyDescent="0.35">
      <c r="A3" s="229"/>
      <c r="B3" s="229"/>
    </row>
    <row r="4" spans="1:2" x14ac:dyDescent="0.35">
      <c r="A4" s="229"/>
      <c r="B4" s="229"/>
    </row>
    <row r="5" spans="1:2" x14ac:dyDescent="0.35">
      <c r="A5" s="229"/>
      <c r="B5" s="229"/>
    </row>
    <row r="6" spans="1:2" x14ac:dyDescent="0.35">
      <c r="A6" s="229"/>
      <c r="B6" s="229"/>
    </row>
    <row r="7" spans="1:2" x14ac:dyDescent="0.35">
      <c r="A7" s="229"/>
      <c r="B7" s="229"/>
    </row>
    <row r="8" spans="1:2" x14ac:dyDescent="0.35">
      <c r="A8" s="229"/>
      <c r="B8" s="229"/>
    </row>
    <row r="9" spans="1:2" x14ac:dyDescent="0.35">
      <c r="A9" s="229"/>
      <c r="B9" s="229"/>
    </row>
    <row r="10" spans="1:2" x14ac:dyDescent="0.35">
      <c r="A10" s="229"/>
      <c r="B10" s="229"/>
    </row>
    <row r="11" spans="1:2" x14ac:dyDescent="0.35">
      <c r="A11" s="229"/>
      <c r="B11" s="229"/>
    </row>
    <row r="12" spans="1:2" x14ac:dyDescent="0.35">
      <c r="A12" s="229"/>
      <c r="B12" s="229"/>
    </row>
    <row r="13" spans="1:2" x14ac:dyDescent="0.35">
      <c r="A13" s="229"/>
      <c r="B13" s="229"/>
    </row>
    <row r="14" spans="1:2" x14ac:dyDescent="0.35">
      <c r="A14" s="229"/>
      <c r="B14" s="229"/>
    </row>
    <row r="15" spans="1:2" x14ac:dyDescent="0.35">
      <c r="A15" s="229"/>
      <c r="B15" s="229"/>
    </row>
    <row r="16" spans="1:2" x14ac:dyDescent="0.35">
      <c r="A16" s="229"/>
      <c r="B16" s="229"/>
    </row>
    <row r="17" spans="1:2" x14ac:dyDescent="0.35">
      <c r="A17" s="229"/>
      <c r="B17" s="229"/>
    </row>
    <row r="18" spans="1:2" x14ac:dyDescent="0.35">
      <c r="A18" s="229"/>
      <c r="B18" s="229"/>
    </row>
    <row r="19" spans="1:2" x14ac:dyDescent="0.35">
      <c r="A19" s="229"/>
      <c r="B19" s="229"/>
    </row>
    <row r="20" spans="1:2" x14ac:dyDescent="0.35">
      <c r="A20" s="229"/>
      <c r="B20" s="229"/>
    </row>
    <row r="21" spans="1:2" x14ac:dyDescent="0.35">
      <c r="A21" s="229"/>
      <c r="B21" s="229"/>
    </row>
    <row r="22" spans="1:2" x14ac:dyDescent="0.35">
      <c r="A22" s="229"/>
      <c r="B22" s="229"/>
    </row>
    <row r="23" spans="1:2" x14ac:dyDescent="0.35">
      <c r="A23" s="229"/>
      <c r="B23" s="229"/>
    </row>
    <row r="24" spans="1:2" x14ac:dyDescent="0.35">
      <c r="A24" s="229"/>
      <c r="B24" s="229"/>
    </row>
    <row r="25" spans="1:2" x14ac:dyDescent="0.35">
      <c r="A25" s="229"/>
      <c r="B25" s="229"/>
    </row>
    <row r="26" spans="1:2" x14ac:dyDescent="0.35">
      <c r="A26" s="229"/>
      <c r="B26" s="229"/>
    </row>
    <row r="27" spans="1:2" x14ac:dyDescent="0.35">
      <c r="A27" s="229"/>
      <c r="B27" s="229"/>
    </row>
    <row r="28" spans="1:2" x14ac:dyDescent="0.35">
      <c r="A28" s="229"/>
      <c r="B28" s="229"/>
    </row>
    <row r="29" spans="1:2" x14ac:dyDescent="0.35">
      <c r="A29" s="229"/>
      <c r="B29" s="229"/>
    </row>
    <row r="30" spans="1:2" ht="94.5" customHeight="1" x14ac:dyDescent="0.35">
      <c r="A30" s="229"/>
      <c r="B30" s="229"/>
    </row>
    <row r="31" spans="1:2" ht="21" customHeight="1" x14ac:dyDescent="0.35">
      <c r="A31" s="229"/>
      <c r="B31" s="229"/>
    </row>
    <row r="32" spans="1:2" x14ac:dyDescent="0.35">
      <c r="A32" s="229"/>
      <c r="B32" s="229"/>
    </row>
    <row r="33" spans="1:2" x14ac:dyDescent="0.35">
      <c r="A33" s="229"/>
      <c r="B33" s="229"/>
    </row>
    <row r="34" spans="1:2" x14ac:dyDescent="0.35">
      <c r="A34" s="229"/>
      <c r="B34" s="229"/>
    </row>
    <row r="35" spans="1:2" x14ac:dyDescent="0.35">
      <c r="A35" s="229"/>
      <c r="B35" s="229"/>
    </row>
    <row r="36" spans="1:2" x14ac:dyDescent="0.35">
      <c r="A36" s="229"/>
      <c r="B36" s="229"/>
    </row>
    <row r="37" spans="1:2" x14ac:dyDescent="0.35">
      <c r="A37" s="229"/>
      <c r="B37" s="229"/>
    </row>
  </sheetData>
  <sheetProtection algorithmName="SHA-512" hashValue="8p4UCwExjkFEeVkcsIlWuGTITGtmuR0khXwfNcps8YIRkj6VGpKUGhIYDD7pkeYzfbyxTrdNSZ3EKmazxpW5Pg==" saltValue="ibDTiEt4tSht8+oOe0WFEg==" spinCount="100000" sheet="1" objects="1" scenarios="1"/>
  <mergeCells count="1">
    <mergeCell ref="A2:B37"/>
  </mergeCells>
  <pageMargins left="0.7" right="0.7" top="0.75" bottom="0.75" header="0.3" footer="0.3"/>
  <pageSetup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13</vt:i4>
      </vt:variant>
    </vt:vector>
  </HeadingPairs>
  <TitlesOfParts>
    <vt:vector size="47" baseType="lpstr">
      <vt:lpstr>SUP_LMT_ADA Master Price Li (2</vt:lpstr>
      <vt:lpstr>SUP_LMT_ADA Master Price List</vt:lpstr>
      <vt:lpstr>Regal Master Price List</vt:lpstr>
      <vt:lpstr>Pergola Master Price List</vt:lpstr>
      <vt:lpstr>JAM Master Price List</vt:lpstr>
      <vt:lpstr>Key-Link Master Price List</vt:lpstr>
      <vt:lpstr>Index</vt:lpstr>
      <vt:lpstr>Terms &amp; Conditions</vt:lpstr>
      <vt:lpstr>Freight</vt:lpstr>
      <vt:lpstr>JAM Advantage Picket</vt:lpstr>
      <vt:lpstr>JAM Advantage Horizontal Cable</vt:lpstr>
      <vt:lpstr>JAM VertiRod</vt:lpstr>
      <vt:lpstr>Posts &amp; Wraps</vt:lpstr>
      <vt:lpstr>Aluminum ADA</vt:lpstr>
      <vt:lpstr>External Cable Fittings</vt:lpstr>
      <vt:lpstr>Regal Picket</vt:lpstr>
      <vt:lpstr>Regal Glass</vt:lpstr>
      <vt:lpstr>Regal Crystal Rail</vt:lpstr>
      <vt:lpstr>Regal ADA Handrail</vt:lpstr>
      <vt:lpstr>Regal Telesteps</vt:lpstr>
      <vt:lpstr>LMT Lighting</vt:lpstr>
      <vt:lpstr>G-Tape</vt:lpstr>
      <vt:lpstr>Pro Series</vt:lpstr>
      <vt:lpstr>Series 200</vt:lpstr>
      <vt:lpstr>Regal ADA</vt:lpstr>
      <vt:lpstr>Vinyl Posts-Caps-Trims-Lineals</vt:lpstr>
      <vt:lpstr>Deck Accessories Master Price</vt:lpstr>
      <vt:lpstr>LMT Low Voltage Lighting</vt:lpstr>
      <vt:lpstr>LMT Solar Lighting</vt:lpstr>
      <vt:lpstr>Pergolas</vt:lpstr>
      <vt:lpstr>LMT Vinyl Arbors</vt:lpstr>
      <vt:lpstr>Fence</vt:lpstr>
      <vt:lpstr>SP Columbia Concave</vt:lpstr>
      <vt:lpstr>SP New England Straight</vt:lpstr>
      <vt:lpstr>'External Cable Fittings'!Print_Area</vt:lpstr>
      <vt:lpstr>Fence!Print_Area</vt:lpstr>
      <vt:lpstr>Index!Print_Area</vt:lpstr>
      <vt:lpstr>'JAM Advantage Horizontal Cable'!Print_Area</vt:lpstr>
      <vt:lpstr>'JAM Advantage Picket'!Print_Area</vt:lpstr>
      <vt:lpstr>'JAM VertiRod'!Print_Area</vt:lpstr>
      <vt:lpstr>'Deck Accessories Master Price'!Print_Titles</vt:lpstr>
      <vt:lpstr>'JAM Master Price List'!Print_Titles</vt:lpstr>
      <vt:lpstr>'Key-Link Master Price List'!Print_Titles</vt:lpstr>
      <vt:lpstr>'Pergola Master Price List'!Print_Titles</vt:lpstr>
      <vt:lpstr>'Regal Master Price List'!Print_Titles</vt:lpstr>
      <vt:lpstr>'SUP_LMT_ADA Master Price Li (2'!Print_Titles</vt:lpstr>
      <vt:lpstr>'SUP_LMT_ADA Master Price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Jensen</dc:creator>
  <cp:lastModifiedBy>Jason Hesse</cp:lastModifiedBy>
  <cp:lastPrinted>2026-01-28T21:07:49Z</cp:lastPrinted>
  <dcterms:created xsi:type="dcterms:W3CDTF">2022-12-14T17:01:04Z</dcterms:created>
  <dcterms:modified xsi:type="dcterms:W3CDTF">2026-02-11T15:28:30Z</dcterms:modified>
</cp:coreProperties>
</file>